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0395" windowHeight="8700" activeTab="0"/>
  </bookViews>
  <sheets>
    <sheet name="Лист1" sheetId="1" r:id="rId1"/>
    <sheet name="Лист2" sheetId="2" r:id="rId2"/>
    <sheet name="Лист3" sheetId="3" r:id="rId3"/>
  </sheets>
  <definedNames>
    <definedName name="_xlnm.Print_Titles" localSheetId="0">'Лист1'!$19:$19</definedName>
  </definedNames>
  <calcPr fullCalcOnLoad="1"/>
</workbook>
</file>

<file path=xl/sharedStrings.xml><?xml version="1.0" encoding="utf-8"?>
<sst xmlns="http://schemas.openxmlformats.org/spreadsheetml/2006/main" count="280" uniqueCount="181">
  <si>
    <t>Lucrări ameliorative în hotarele administrativ-teritoriale ale satului  Pîrjolteni (etapa III)</t>
  </si>
  <si>
    <t>Construcţii hidrotehnice antierozionale în hotarele administrativ-teritoriale ale satului  Selemet</t>
  </si>
  <si>
    <t>Reconstrucţia  instalaţiilor   hidrotehnice pentru protecţia antierozională în hotarele administrativ-teritoriale ale oraşului  Edineţ</t>
  </si>
  <si>
    <t xml:space="preserve">Lucrări hidrotehnice  pentru protecţia comunei  Crasnoarmeiscoe  (etapa II) </t>
  </si>
  <si>
    <t>Măsuri de îmbunătăţire a solului în hotarele administrativ-teritoriale ale oraşului  Nisporeni  şi  comunei  Vărzăreşti  (etapa II)</t>
  </si>
  <si>
    <t>Măsuri pentru ameliorarea şi combaterea eroziunii în hotarele administrativ-teritoriale ale comunei  Pîrliţa</t>
  </si>
  <si>
    <t>Reparaţia construcţiilor hidrotehnice în hotarele administrativ-teritoriale ale satului  Rudi</t>
  </si>
  <si>
    <t>Măsuri antierozionale şi lucrări tehnice de cultivare în hotarele administrativ-teritoriale ale comunei  Ocolina, satelor Nimereuca şi Oclanda (etapa II)</t>
  </si>
  <si>
    <t>Raionul Şoldăneşti</t>
  </si>
  <si>
    <t>Obiecte noi:</t>
  </si>
  <si>
    <t xml:space="preserve"> Tranzitorii :</t>
  </si>
  <si>
    <t>Total</t>
  </si>
  <si>
    <t xml:space="preserve">inclusiv:  proiectarea   obiectelor   </t>
  </si>
  <si>
    <t xml:space="preserve">Tranzitorii:                    </t>
  </si>
  <si>
    <t xml:space="preserve">Obiecte noi: </t>
  </si>
  <si>
    <t>Denumirea acţiunilor şi a  obiectelor</t>
  </si>
  <si>
    <t xml:space="preserve">Raionul Anenii Noi </t>
  </si>
  <si>
    <t>Raionul Basarabeasca</t>
  </si>
  <si>
    <t>Raionul  Briceni</t>
  </si>
  <si>
    <t>Raionul Cahul</t>
  </si>
  <si>
    <t>Raionul Călăraşi</t>
  </si>
  <si>
    <t>Raionul Căuşeni</t>
  </si>
  <si>
    <t>Municipiul Chişinău</t>
  </si>
  <si>
    <t>Raionul Donduşeni</t>
  </si>
  <si>
    <t>Raionul Drochia</t>
  </si>
  <si>
    <t xml:space="preserve">Raionul Dubăsari </t>
  </si>
  <si>
    <t>Raionul Edineţ</t>
  </si>
  <si>
    <t>Raionul Floreşti</t>
  </si>
  <si>
    <t>Raionul Hînceşti</t>
  </si>
  <si>
    <t>Raionul Ialoveni</t>
  </si>
  <si>
    <t>Raionul Leova</t>
  </si>
  <si>
    <t>Raionul Nisporeni</t>
  </si>
  <si>
    <t>Raionul  Orhei</t>
  </si>
  <si>
    <t>Raionul Rîşcani</t>
  </si>
  <si>
    <t>Raionul Sîngerei</t>
  </si>
  <si>
    <t>d) Lucrări ştiinţifico-experimentale</t>
  </si>
  <si>
    <t>Construcţia iazului antierozional şi a traversărilor tubulare în hotarele administrativ-teritoriale ale comunei  Voloviţa</t>
  </si>
  <si>
    <t>Lucrări antierozionale în hotarele administrativ-teritoriale ale satului  Congaz</t>
  </si>
  <si>
    <t>Raionul Soroca</t>
  </si>
  <si>
    <t>Raionul Teleneşti</t>
  </si>
  <si>
    <t>Unitatea teritorială autonomă  Găgăuzia</t>
  </si>
  <si>
    <t>inclusiv:</t>
  </si>
  <si>
    <t>Raionul Cantemir</t>
  </si>
  <si>
    <t>Raionul Ocniţa</t>
  </si>
  <si>
    <t>Raionul Ştefan Vodă</t>
  </si>
  <si>
    <t>Raionul  Cimişlia</t>
  </si>
  <si>
    <t>Raionul Rezina</t>
  </si>
  <si>
    <t xml:space="preserve">                                                             </t>
  </si>
  <si>
    <t>Recalcularea proiectelor</t>
  </si>
  <si>
    <t>Control de autor</t>
  </si>
  <si>
    <t>Expertiza proiectelor</t>
  </si>
  <si>
    <t xml:space="preserve">TOTAL: </t>
  </si>
  <si>
    <t>Lucrări ameliorative şi tehnice de cultivare în hotarele administrativ-teritoriale ale satului  Donduşeni</t>
  </si>
  <si>
    <t>Lucrări ameliorative în hotarele administrativ-teritoriale ale comunei  Fîntîniţa</t>
  </si>
  <si>
    <t>Măsuri de protecţie a localităţii în hotarele administrativ-teritoriale ale satului Cupcui</t>
  </si>
  <si>
    <t>Reconstrucţia instalaţiilor hidrotehnice în hotarele administrativ-teritoriale  ale satelor  Şaptebani, Damaşcani, Hiliuţi (etapa II)</t>
  </si>
  <si>
    <t>Măsuri de protecţie a localităţii şi de curăţare a canalelor în hotarele administrativ-teritoriale ale comunei  Alava</t>
  </si>
  <si>
    <t>Măsuri hidrotehnice antierozionale în hotarele administrtiv-teritoriale ale satului  Cazaclia</t>
  </si>
  <si>
    <t>Măsuri hidrotehnice antierozionale în hotarele administrativ-teritoriale ale comunei Ordăşei</t>
  </si>
  <si>
    <t>Lucrări tehnice de remediere a terenurilor prin defrişare  şi nivelare-modelare şi construcţia bazinului de acumulare a apei în hotarele administrativ-teritoriale ale comunei Pereni</t>
  </si>
  <si>
    <t>b) lucrări silvoameliorative, de proiectare, sădire şi reconstrucţie a plantaţiilor şi fîşiilor forestiere de protecţie în raioanele Criuleni, Făleşti, Şoldăneşti, Orhei şi Teleneşti</t>
  </si>
  <si>
    <t>Măsuri   antierozionale şi lucrări de remediere a terenurilor prin defrişare şi nivelare-modelare în hotarele administrativ-teritoriale ale comunei  Medveja şi satului  Hlina</t>
  </si>
  <si>
    <t>Lucrări ameliorative şi tehnice de remediere a terenurilor prin defrişare şi nivelare-modelare în hotarele administrativ-teritoriale ale comunei Gura Camencii</t>
  </si>
  <si>
    <t>Lucrări antierozionale în hotarele administrativ-teritoriale ale satului  Mileşti</t>
  </si>
  <si>
    <t>Responsabili pentru implementare</t>
  </si>
  <si>
    <t xml:space="preserve">Lucrări ameliorative în lunca râului Bîc în hotarele administrativ-teritoriale ale oraşului Anenii Noi şi satului Socoleni  (etapa II) </t>
  </si>
  <si>
    <t>Lucrări ameliorative în hotarele administrativ-teritoriale ale satului Başcalia (etapa II)</t>
  </si>
  <si>
    <t xml:space="preserve">Desecarea terenurilor  supraumectate, construcţia iazului antierozional în hotarele administrativ-teritoriale ale satului Sadaclia </t>
  </si>
  <si>
    <t>Măsuri pentru combaterea eroziunii, ameliorarea şi sporirea fertilităţii solurilor în hotarele administrativ-teritoriale ale satului  Stolniceni</t>
  </si>
  <si>
    <t>Lucrări antierozionale în hotarele administrativ teritoriale ale comunei Zîmbreni și satului Răzeni</t>
  </si>
  <si>
    <t>Raionul Ungheni</t>
  </si>
  <si>
    <t>Reconstrucţia instalaţiilor hidrotehnice în hotarele administrativ-teritoriale ale comunei  Baccealia</t>
  </si>
  <si>
    <t>Reconstrucţia instalaţiilor hidrotehnice în hotarele administrativ-teritoriale ale comunei Zolotievca</t>
  </si>
  <si>
    <t>Reconstrucţia iazului antierozional în hotarele administrativ-teritoriale ale satului  Botnărești</t>
  </si>
  <si>
    <t>Măsuri antierozionale în hotarele administrativ-teritoriale ale comunei  Brătuleni</t>
  </si>
  <si>
    <t>Măsuri  hidrotehnice antierozionale în hotarele administrativ-teritoriale ale satului Voinescu şi comunei Mingir (etapa I)</t>
  </si>
  <si>
    <t>Raionul Teleneşti, Raionul Orhei</t>
  </si>
  <si>
    <t>Anul începerii lucrărilor</t>
  </si>
  <si>
    <t>Costul de deviz conform proiectului</t>
  </si>
  <si>
    <t>prin Hotărîrea Guvernului nr.</t>
  </si>
  <si>
    <t xml:space="preserve">LISTA </t>
  </si>
  <si>
    <t xml:space="preserve">a) lucrări hidroameliorative de combatere a eroziunii solurilor                                                                                                                                                                              Total: </t>
  </si>
  <si>
    <t>Nr crt.</t>
  </si>
  <si>
    <r>
      <t xml:space="preserve">Măsuri antierozionale şi lucrări tehnice de cultivare în hotarele administrativ-teritoriale ale  satului Grimăncăuţi (etapa II),                                                                                                           inclusiv:  defrişarea  plantaţiilor multianuale </t>
    </r>
    <r>
      <rPr>
        <sz val="10"/>
        <rFont val="Calibri"/>
        <family val="2"/>
      </rPr>
      <t>─</t>
    </r>
    <r>
      <rPr>
        <sz val="10"/>
        <rFont val="Times New Roman"/>
        <family val="1"/>
      </rPr>
      <t xml:space="preserve"> 22 ha</t>
    </r>
  </si>
  <si>
    <t>Măsuri de protecţie contra inundaţiilor provocate de ploile torenţiale în satul  Drepcăuţi</t>
  </si>
  <si>
    <t>Lucrări de combatere a eroziunii solurilor şi consolidarea rîpei în hotarele administrativ-teritoriale ale satului Giurgiuleşti</t>
  </si>
  <si>
    <t>Lucrări tehnice de remediere a terenurilor prin defrişare  şi nivelare-modelare şi construcţii hidrotehnice în hotarele administrativ-teritoriale ale Primăriei Călăraşi</t>
  </si>
  <si>
    <t xml:space="preserve">Măsuri ameliorative în lunca rîului Botna, în hotarele administrativ-teritoriale ale satelor Ursoaia, Cîrnăţeni, Plop-Ştiubei, Chircăieşti şi Hagimus </t>
  </si>
  <si>
    <t>Îndreptarea și curățarea albiei rîulețului Căinari în limitele teritoriale ale orașului Căinari</t>
  </si>
  <si>
    <r>
      <t xml:space="preserve">Măsuri ameliorative şi tehnice de cultivare în Centrul pentru Culturile  Nucifere şi Primăria Băcioi,                                            inclusiv: defrişarea plantaţiilor multianuale </t>
    </r>
    <r>
      <rPr>
        <sz val="10"/>
        <rFont val="Calibri"/>
        <family val="2"/>
      </rPr>
      <t>─</t>
    </r>
    <r>
      <rPr>
        <sz val="10"/>
        <rFont val="Times New Roman"/>
        <family val="1"/>
      </rPr>
      <t>12 ha</t>
    </r>
  </si>
  <si>
    <r>
      <t xml:space="preserve">Măsuri hidrotehnice, antierozionale pe terenurile Institutului Ştiinţifico-Practic de Horticultură şi Tehnologii Alimentare, inclusiv:  defrişarea plantaţiilor multianuale ale Institutului Ştiinţifico-Practic de Horticultură şi Tehnologii Alimentare </t>
    </r>
    <r>
      <rPr>
        <sz val="10"/>
        <rFont val="Calibri"/>
        <family val="2"/>
      </rPr>
      <t>─</t>
    </r>
    <r>
      <rPr>
        <sz val="10"/>
        <rFont val="Times New Roman"/>
        <family val="1"/>
      </rPr>
      <t xml:space="preserve"> 51,84 ha, Combinatul  Vitivinicol  „Naţional Vin” </t>
    </r>
    <r>
      <rPr>
        <sz val="10"/>
        <rFont val="Calibri"/>
        <family val="2"/>
      </rPr>
      <t>─</t>
    </r>
    <r>
      <rPr>
        <sz val="10"/>
        <rFont val="Times New Roman"/>
        <family val="1"/>
      </rPr>
      <t xml:space="preserve"> 16,53 ha şi Colegiul Naţional de Viticultură şi Vinificaţie din Chișinău </t>
    </r>
    <r>
      <rPr>
        <sz val="10"/>
        <rFont val="Calibri"/>
        <family val="2"/>
      </rPr>
      <t>─</t>
    </r>
    <r>
      <rPr>
        <sz val="10"/>
        <rFont val="Times New Roman"/>
        <family val="1"/>
      </rPr>
      <t xml:space="preserve"> 20 ha</t>
    </r>
  </si>
  <si>
    <r>
      <t xml:space="preserve">Măsuri hidrotehnice şi lucrări tehnice de cultivare pe terenurile parcului din satul  Ţaul,                                                                                                         inclusiv:  defrişarea  plantaţiilor multianuale </t>
    </r>
    <r>
      <rPr>
        <sz val="10"/>
        <rFont val="Calibri"/>
        <family val="2"/>
      </rPr>
      <t>─</t>
    </r>
    <r>
      <rPr>
        <sz val="10"/>
        <rFont val="Times New Roman"/>
        <family val="1"/>
      </rPr>
      <t xml:space="preserve"> 30 ha</t>
    </r>
  </si>
  <si>
    <r>
      <t xml:space="preserve">Lucrări tehnice de remediere prin defrişare şi nivelare-modelare în hotarele administrativ-teritoriale ale raionului Donduşeni,                                                                                           inclusiv:  defrişarea  plantaţiilor multianuale </t>
    </r>
    <r>
      <rPr>
        <sz val="10"/>
        <rFont val="Calibri"/>
        <family val="2"/>
      </rPr>
      <t>─</t>
    </r>
    <r>
      <rPr>
        <sz val="10"/>
        <rFont val="Times New Roman"/>
        <family val="1"/>
      </rPr>
      <t xml:space="preserve"> 540.04 ha </t>
    </r>
  </si>
  <si>
    <r>
      <t xml:space="preserve">Măsuri de protecţie a terenurilor agricole şi îmbunătăţiri funciare  în hotarele administrativ-teritoriale ale satelor Doroţcaia, Pohrebea, Pîrîta, Ustia, Cocieri şi Molovata, inclusiv: defrişarea plantaţiilor multianuale în satul  Doroţcaia-104 ha, CAP Victoria-Cocieri </t>
    </r>
    <r>
      <rPr>
        <sz val="10"/>
        <rFont val="Calibri"/>
        <family val="2"/>
      </rPr>
      <t>─</t>
    </r>
    <r>
      <rPr>
        <sz val="10"/>
        <rFont val="Times New Roman"/>
        <family val="1"/>
      </rPr>
      <t xml:space="preserve"> 204.8 ha</t>
    </r>
  </si>
  <si>
    <t>Lucrări antierozionale și ameliorative în hotarele administrativ teritoriale ale satului Caracui și orașului Hîncești</t>
  </si>
  <si>
    <t>Măsuri ameliorative pentru combaterea inundaţiilor în hotarele administrativ-teritoriale ale comunei Sărata-Galbenă  (etapa II)</t>
  </si>
  <si>
    <r>
      <t xml:space="preserve">Curăţarea şi adîncirea canalelor  în hotarele administrativ-teritoriale ale satelor Curchi şi Brăviceni  (etapa II),                                                                                                                 inclusiv: defrişarea plantaţiilor multianuale </t>
    </r>
    <r>
      <rPr>
        <sz val="10"/>
        <rFont val="Calibri"/>
        <family val="2"/>
      </rPr>
      <t>─</t>
    </r>
    <r>
      <rPr>
        <sz val="10"/>
        <rFont val="Times New Roman"/>
        <family val="1"/>
      </rPr>
      <t xml:space="preserve"> 30 ha  </t>
    </r>
  </si>
  <si>
    <r>
      <t xml:space="preserve">Lucrări hidrotehnice și de remediere a terenurilor prin defrişare  şi nivelare-modelare în hotarele administrativ-teritoriale ale comunelor Berezlogi </t>
    </r>
    <r>
      <rPr>
        <sz val="10"/>
        <rFont val="Calibri"/>
        <family val="2"/>
      </rPr>
      <t>─</t>
    </r>
    <r>
      <rPr>
        <sz val="10"/>
        <rFont val="Times New Roman"/>
        <family val="1"/>
      </rPr>
      <t xml:space="preserve"> 21 ha, Pelivan </t>
    </r>
    <r>
      <rPr>
        <sz val="10"/>
        <rFont val="Calibri"/>
        <family val="2"/>
      </rPr>
      <t>─</t>
    </r>
    <r>
      <rPr>
        <sz val="10"/>
        <rFont val="Times New Roman"/>
        <family val="1"/>
      </rPr>
      <t xml:space="preserve"> 46.56 ha, satelor Peresecina </t>
    </r>
    <r>
      <rPr>
        <sz val="10"/>
        <rFont val="Calibri"/>
        <family val="2"/>
      </rPr>
      <t>─</t>
    </r>
    <r>
      <rPr>
        <sz val="10"/>
        <rFont val="Times New Roman"/>
        <family val="1"/>
      </rPr>
      <t xml:space="preserve"> 64.01 ha, Clişova </t>
    </r>
    <r>
      <rPr>
        <sz val="10"/>
        <rFont val="Calibri"/>
        <family val="2"/>
      </rPr>
      <t>─</t>
    </r>
    <r>
      <rPr>
        <sz val="10"/>
        <rFont val="Times New Roman"/>
        <family val="1"/>
      </rPr>
      <t xml:space="preserve"> 89,80 ha și</t>
    </r>
    <r>
      <rPr>
        <sz val="10"/>
        <color indexed="10"/>
        <rFont val="Times New Roman"/>
        <family val="1"/>
      </rPr>
      <t xml:space="preserve"> </t>
    </r>
    <r>
      <rPr>
        <sz val="10"/>
        <rFont val="Times New Roman"/>
        <family val="1"/>
      </rPr>
      <t xml:space="preserve">Seliște </t>
    </r>
    <r>
      <rPr>
        <sz val="10"/>
        <rFont val="Calibri"/>
        <family val="2"/>
      </rPr>
      <t>─</t>
    </r>
    <r>
      <rPr>
        <sz val="10"/>
        <rFont val="Times New Roman"/>
        <family val="1"/>
      </rPr>
      <t xml:space="preserve"> 10,46 ha </t>
    </r>
  </si>
  <si>
    <r>
      <t xml:space="preserve">Măsuri ameliorative și curățarea albiei afluentului stîng al rîului Răut în hotarele </t>
    </r>
    <r>
      <rPr>
        <sz val="10"/>
        <rFont val="Calibri"/>
        <family val="2"/>
      </rPr>
      <t>─</t>
    </r>
    <r>
      <rPr>
        <sz val="10"/>
        <rFont val="Times New Roman"/>
        <family val="1"/>
      </rPr>
      <t xml:space="preserve"> administrativ-teritoriale ale comunei Step-Soci</t>
    </r>
  </si>
  <si>
    <t>Măsuri antierozionale şi ameliorative în hotarele administrativ-teritoriale ale satului  Corlăteni</t>
  </si>
  <si>
    <t>Lucrări de consolidare a rîpei în hotarele administrativ-teritoriale  ale comunei  Pepeni</t>
  </si>
  <si>
    <t>Desecarea terenurilor  supraumectate  în  hotarele administrativ-teritoriale ale satelor  Răspopeni,  Pohoarna, Şipca, Cotiujenii Mari și Cușelăuca</t>
  </si>
  <si>
    <t>Lucrări  antierozionale şi construcţii hidrotehnice pentru întărirea rîpei în hotarele administrativ-teritoriale ale  satului  Beşghioz  (etapa III)</t>
  </si>
  <si>
    <r>
      <t xml:space="preserve">Lucrări tehnice de remediere a terenurilor prin defrişare  şi nivelare-modelare în hotarele administrativ-teritoriale ale raionului  Comrat </t>
    </r>
    <r>
      <rPr>
        <sz val="10"/>
        <rFont val="Calibri"/>
        <family val="2"/>
      </rPr>
      <t>─</t>
    </r>
    <r>
      <rPr>
        <sz val="10"/>
        <rFont val="Times New Roman"/>
        <family val="1"/>
      </rPr>
      <t xml:space="preserve"> 613.68 ha (etapa II) </t>
    </r>
  </si>
  <si>
    <t>Reconstrucția bazinului de acumulare în hotarele administrativ-teritoriale ale comunei Secăreni</t>
  </si>
  <si>
    <t xml:space="preserve">c) lucrări teritorial-organizatorice, </t>
  </si>
  <si>
    <t>din care:</t>
  </si>
  <si>
    <t xml:space="preserve">Lucrări hidrotehnice în hotarele administrativ-teritoriale ale oraşului Drochia </t>
  </si>
  <si>
    <t>Restabilirea terenurilor degradate în hotarele administrativ-teritoriale ale comunei Bieşti</t>
  </si>
  <si>
    <t>Reconstrucția instalațiilor hidrotehnice în hotarele administrativ-teritoriale ale satului Hiliuți</t>
  </si>
  <si>
    <t>Agenţia Relaţii Funciare şi Cadastru, prin intermediul Întreprinderii de Stat „Protecția Solurilor și Îmbunătățiri Funciare”</t>
  </si>
  <si>
    <t>Agenţia Relaţii Funciare şi Cadastru prin intermediul Întreprinderii de Stat „Protecția Solurilor și Îmbunătățiri Funciare”</t>
  </si>
  <si>
    <t>Întreprinderea de Stat  „Serviciul de Stat pentru verificarea şi expertizarea proiectelor şi construcţiilor”</t>
  </si>
  <si>
    <t xml:space="preserve">              Aprobat</t>
  </si>
  <si>
    <r>
      <t xml:space="preserve">                                                                                                                         </t>
    </r>
    <r>
      <rPr>
        <b/>
        <sz val="10.5"/>
        <rFont val="Times New Roman"/>
        <family val="1"/>
      </rPr>
      <t xml:space="preserve">    I. IDENTIFICAREA PROBLEMEI</t>
    </r>
    <r>
      <rPr>
        <sz val="10.5"/>
        <rFont val="Times New Roman"/>
        <family val="1"/>
      </rPr>
      <t xml:space="preserve">
     Solurile reprezintă principala resursă naturală şi avuţia naţională a Republicii Moldova, pe a cărei utilizare se bazează 75% din economia ţării. În ultimele decenii solurile au fost supuse unui proces continuu de degradare ca urmare a activităţii omului, a micşorării suprafeţelor de fîşii forestiere de protecţie, a distrugerii construcţiilor hidrotehnice antierozionale şi a cataclismelor naturale, ceea ce a generat o scădere esenţială a capacităţii productive a solurilor. Actualmente, proceselor de eroziune de diferit grad sînt supuse circa  920 mii ha din totalul terenurilor agricole. Luînd în considerare cele expuse, este necesară întreprinderea de măsuri urgente pentru protecţia şi ameliorarea solurilor degradate.</t>
    </r>
  </si>
  <si>
    <r>
      <t xml:space="preserve">                                                                                                                        </t>
    </r>
    <r>
      <rPr>
        <b/>
        <sz val="10.5"/>
        <rFont val="Times New Roman"/>
        <family val="1"/>
      </rPr>
      <t xml:space="preserve">   IV. REZULTATELE SCONTATE</t>
    </r>
    <r>
      <rPr>
        <sz val="10.5"/>
        <rFont val="Times New Roman"/>
        <family val="1"/>
      </rPr>
      <t xml:space="preserve">
     Reconstrucţia canalelor de desecare înnămolite  şi desecarea terenurilor supraumede vor permite revenirea în circuitul agricol a unor suprafeţe însemnate de terenuri. Canalele vor reduce nivelul apelor subterane şi, ca rezultat, casele de locuit şi alte obiecte din multe localităţi vor fi protejate de inundare, iar terenurile agricole </t>
    </r>
    <r>
      <rPr>
        <sz val="10.5"/>
        <rFont val="Calibri"/>
        <family val="2"/>
      </rPr>
      <t>─</t>
    </r>
    <r>
      <rPr>
        <sz val="10.5"/>
        <rFont val="Times New Roman"/>
        <family val="1"/>
      </rPr>
      <t xml:space="preserve"> de înmlăştinire. Construcţia iazurilor va proteja localităţile şi terenurile agricole de inundare, iar terenurile  agricole din preajma lor vor fi irigate. Consolidarea rîpelor din mijlocul terenurilor agricole va conduce la majorarea suprafeţelor de cîmpie şi la prelucrarea lor mai intensivă. În plus, în multe localităţi rîpele prezintă  un pericol deosebit pentru casele locuitorilor, de aceea consolidarea lor are o importanţă majoră pentru protecţia gospodăriilor. Sădirea şi reabilitarea fîşiilor forestiere de protecţie vor spori recolta culturilor agricole cu 15-20% şi vor ameliora regimul hidrologic al solului. Defrişarea plantaţiilor multianuale  va permite reîntoarcerea în circuitul agricol a terenurilor.</t>
    </r>
  </si>
  <si>
    <r>
      <t xml:space="preserve">Măsuri antierozionale în hotarele administrativ-teritoriale ale comunei  Colicăuţi şi  satului Bulboaca   (etapa II), inclusiv:  defrişarea  plantaţiilor multianuale  </t>
    </r>
    <r>
      <rPr>
        <sz val="10"/>
        <rFont val="Calibri"/>
        <family val="2"/>
      </rPr>
      <t xml:space="preserve">─ </t>
    </r>
    <r>
      <rPr>
        <sz val="10"/>
        <rFont val="Times New Roman"/>
        <family val="1"/>
      </rPr>
      <t>73 ha</t>
    </r>
  </si>
  <si>
    <t>Măsuri   antierozionale şi lucrări de remediere a terenurilor prin defrişare şi nivelare-modelare în hotarele administrativ-teritoriale ale satului  Cotiujeni,                                                                                        inclusiv: defrişarea plantaţiilor multianuale – 108 ha</t>
  </si>
  <si>
    <r>
      <t xml:space="preserve">Lucrări tehnice de remediere a terenurilor prin defrişare  şi nivelare-modelare în hotarele administrativ-teritoriale ale orașului Sîngera,                                                                                     inclusiv: defrişarea plantaţiilor multianuale SC „Exardiv-Com” SRL </t>
    </r>
    <r>
      <rPr>
        <sz val="10"/>
        <rFont val="Calibri"/>
        <family val="2"/>
      </rPr>
      <t>─</t>
    </r>
    <r>
      <rPr>
        <sz val="10"/>
        <rFont val="Times New Roman"/>
        <family val="1"/>
      </rPr>
      <t xml:space="preserve"> 20 ha</t>
    </r>
  </si>
  <si>
    <r>
      <t xml:space="preserve">Lucrări hidrotehnice şi de remediere a terenurilor prin defrişare şi nivelare-modelare în hotarele administrativ-teritoriale ale oraşului Ocniţa </t>
    </r>
    <r>
      <rPr>
        <sz val="10"/>
        <rFont val="Calibri"/>
        <family val="2"/>
      </rPr>
      <t>─</t>
    </r>
    <r>
      <rPr>
        <sz val="10"/>
        <rFont val="Times New Roman"/>
        <family val="1"/>
      </rPr>
      <t xml:space="preserve"> 9,47 ha, comunelor Ocniţa </t>
    </r>
    <r>
      <rPr>
        <sz val="10"/>
        <rFont val="Calibri"/>
        <family val="2"/>
      </rPr>
      <t>─</t>
    </r>
    <r>
      <rPr>
        <sz val="10"/>
        <rFont val="Times New Roman"/>
        <family val="1"/>
      </rPr>
      <t xml:space="preserve"> 24ha şi Unguri </t>
    </r>
    <r>
      <rPr>
        <sz val="10"/>
        <rFont val="Calibri"/>
        <family val="2"/>
      </rPr>
      <t>─</t>
    </r>
    <r>
      <rPr>
        <sz val="10"/>
        <rFont val="Times New Roman"/>
        <family val="1"/>
      </rPr>
      <t xml:space="preserve">15 ha şi satului  Hădărăuţi </t>
    </r>
    <r>
      <rPr>
        <sz val="10"/>
        <rFont val="Calibri"/>
        <family val="2"/>
      </rPr>
      <t>─</t>
    </r>
    <r>
      <rPr>
        <sz val="10"/>
        <rFont val="Times New Roman"/>
        <family val="1"/>
      </rPr>
      <t xml:space="preserve"> 92ha</t>
    </r>
  </si>
  <si>
    <r>
      <t xml:space="preserve">Măsuri ameliorative  în hotarele administrativ-teritoriale ale satului  Palanca,                                                                                   inclusiv: defrişarea  plantaţiilor multianuale </t>
    </r>
    <r>
      <rPr>
        <sz val="10"/>
        <rFont val="Calibri"/>
        <family val="2"/>
      </rPr>
      <t xml:space="preserve">─ </t>
    </r>
    <r>
      <rPr>
        <sz val="10"/>
        <rFont val="Times New Roman"/>
        <family val="1"/>
      </rPr>
      <t>30 ha</t>
    </r>
  </si>
  <si>
    <r>
      <t xml:space="preserve">Lucrări antierozionale şi de alimentare cu apă tehnică în hotarele administrativ-teritoriale ale satului  Visoca,                                        inclusiv:  defrişarea  plantaţiilor multianuale </t>
    </r>
    <r>
      <rPr>
        <sz val="10"/>
        <rFont val="Calibri"/>
        <family val="2"/>
      </rPr>
      <t xml:space="preserve">─ </t>
    </r>
    <r>
      <rPr>
        <sz val="10"/>
        <rFont val="Times New Roman"/>
        <family val="1"/>
      </rPr>
      <t>82 ha</t>
    </r>
  </si>
  <si>
    <t>Măsuri ameliorative  în hotarele administrativ-teritoriale ale  satului Talmaza,                                                                                 inclusiv: defrişarea plantaţiilor multianuale – 52 ha</t>
  </si>
  <si>
    <r>
      <t xml:space="preserve">Lucrări tehnice de remediere prin defrişare şi nivelare-modelare în hotarele administrativ-teritoriale ale oraşului Ceadîr-Lunga </t>
    </r>
    <r>
      <rPr>
        <sz val="10"/>
        <rFont val="Calibri"/>
        <family val="2"/>
      </rPr>
      <t>─</t>
    </r>
    <r>
      <rPr>
        <sz val="10"/>
        <rFont val="Times New Roman"/>
        <family val="1"/>
      </rPr>
      <t xml:space="preserve"> 370ha,  satelor  Gaidar </t>
    </r>
    <r>
      <rPr>
        <sz val="10"/>
        <rFont val="Calibri"/>
        <family val="2"/>
      </rPr>
      <t>─</t>
    </r>
    <r>
      <rPr>
        <sz val="10"/>
        <rFont val="Times New Roman"/>
        <family val="1"/>
      </rPr>
      <t xml:space="preserve"> 193 ha, Copceac </t>
    </r>
    <r>
      <rPr>
        <sz val="10"/>
        <rFont val="Calibri"/>
        <family val="2"/>
      </rPr>
      <t>─</t>
    </r>
    <r>
      <rPr>
        <sz val="10"/>
        <rFont val="Times New Roman"/>
        <family val="1"/>
      </rPr>
      <t xml:space="preserve"> 172 ha şi Baurci </t>
    </r>
    <r>
      <rPr>
        <sz val="10"/>
        <rFont val="Calibri"/>
        <family val="2"/>
      </rPr>
      <t>─</t>
    </r>
    <r>
      <rPr>
        <sz val="10"/>
        <rFont val="Times New Roman"/>
        <family val="1"/>
      </rPr>
      <t xml:space="preserve"> 706 ha</t>
    </r>
  </si>
  <si>
    <r>
      <t xml:space="preserve">Restabilirea construcțiilor hidrotehnice în bazinul hidrografic al rîului Molovateț în hotarele administrativ-teritoarile ale raioanelor Telenești și Orhei (etapa </t>
    </r>
    <r>
      <rPr>
        <sz val="10"/>
        <rFont val="Calibri"/>
        <family val="2"/>
      </rPr>
      <t>─</t>
    </r>
    <r>
      <rPr>
        <sz val="10"/>
        <rFont val="Times New Roman"/>
        <family val="1"/>
      </rPr>
      <t xml:space="preserve"> II, satul Suhuluceni)</t>
    </r>
  </si>
  <si>
    <t>Măsuri hidrotehnice antierozionale în hotarele administrativ-teritoriale ale satului  Cetireni</t>
  </si>
  <si>
    <t>Reabilitarea canalului de evacuare a apelor pluviale în hotarele administrativ-teritoriale ale com. Geamănă</t>
  </si>
  <si>
    <t>Măsuri hidrotehnice antierozionale în hotarele administrativ-teritoriale ale satelor Valea Trestieni şi Isăicani</t>
  </si>
  <si>
    <t>Lucrări pentru consolidarea proceselor de eroziune şi alunecărilor de teren ţn hotarele administrativ-teritoriale ale s.Covurlui</t>
  </si>
  <si>
    <t>Raionul  Nisporeni</t>
  </si>
  <si>
    <t>Raionul Orhei</t>
  </si>
  <si>
    <t xml:space="preserve">Construcţii hidrotehnice  antierozionale în hotarele administrativ-teritoriale ale  comunei  Marinici (etapa II)           </t>
  </si>
  <si>
    <t>b)Lucrări tehnice de remediere a terenurilor prin defrişare  şi nivelare-modelare în hotarele administrativ-teritoriale ale com     Ciobalaccia</t>
  </si>
  <si>
    <t>c)Lucrări hidrotehnice în  hotarele administrativ-teritoriale ale sat. Javgur</t>
  </si>
  <si>
    <t>Lucrări hidrotehnice în  hotarele administrativ-teritoriale ale comunelor Ialpujeni şi Gradişte şi satului  Javgur (etapa II)           inclusiv :</t>
  </si>
  <si>
    <t>Lucrările  de protecţie   împotriva inundaţiilor şi alunecărilor de teren  în comunele Lingura şi Ciobalaccia (etapa II )        inclusiv :</t>
  </si>
  <si>
    <t>Lucrări ameliorative în hotarele administrativ-teritoriale ale comunei  Bobeica şi satului  Ciuciuleni (etapa II) inclusiv :</t>
  </si>
  <si>
    <t>b)Lucrări ameliorative în hotarele administrativ-teritoriale ale satului Ciuciuleni</t>
  </si>
  <si>
    <t>a)Curăţarea canalelor şi restabilirea digurilor de protecție în lunca rîului Botna, în hotarele administrativ-teritoriale ale satului Costești</t>
  </si>
  <si>
    <t>b)Curăţarea canalelor şi restabilirea digurilor de protecție în lunca rîului Botna, în hotarele administrativ-teritoriale ale satului  Pojăreni</t>
  </si>
  <si>
    <t>Curăţarea canalelor de evacuare a apelor în hotarele administrativ-teritoriale ale satelor  Susleni, Vatici şi Tabăra   inclusiv :</t>
  </si>
  <si>
    <t>a) Măsuri de protecţie împotriva inundaţiilor în hotarele administrativ-teritoriale ale satului Pohrebeni</t>
  </si>
  <si>
    <t>Măsuri de protecţie împotriva inundaţiilor în hotarele administrativ-teritoriale ale satelor Pohrebeni şi Chiperceni  inclusiv :</t>
  </si>
  <si>
    <t>b)Măsuri de protecţie împotriva inundaţiilor în hotarele administrativ-teritoriale ale satului Chiperceni</t>
  </si>
  <si>
    <t>a)Lucrări hidrotehnice în  hotarele administrativ-teritoriale ale com. Ialpujeni</t>
  </si>
  <si>
    <t>b)Lucrări hidrotehnice în  hotarele administrativ-teritoriale ale com. Gradişte</t>
  </si>
  <si>
    <t>a)Lucrări ameliorative în hotarele administrativ-teritoriale ale com.  Bobeica</t>
  </si>
  <si>
    <t>a)Curăţarea albiei rîului  Lăpuşna în hotarele administrativ-teritoriale ale sat.  Bolţun</t>
  </si>
  <si>
    <t xml:space="preserve">b)Curăţarea albiei rîului  Lăpuşna în hotarele administrativ-teritoriale ale sat.  Cristeşti </t>
  </si>
  <si>
    <t>c)Curăţarea albiei rîului  Lăpuşna în hotarele administrativ-teritoriale ale com.  Iurceni</t>
  </si>
  <si>
    <t>a) Curăţarea canalelor de evacuare a apelor în hotarele administrativ-teritoriale ale sat.  Susleni</t>
  </si>
  <si>
    <t>b) Curăţarea canalelor de evacuare a apelor în hotarele administrativ-teritoriale ale com.Vatic sat. Tabora</t>
  </si>
  <si>
    <t>a) Lucrările  de protecţie   împotriva inundaţiilor şi alunecărilor de teren  în com. Lingura</t>
  </si>
  <si>
    <t>Curăţarea canalelor şi restabilirea digurilor de protecție în lunca rîului Botna, în hotarele administrativ-teritoriale ale satului Costești şi satului Pojăreni (etapa II)   inclusiv:</t>
  </si>
  <si>
    <t>Curăţarea albiei rîului  Lăpuşna în hotarele administrativ-teritoriale ale satelor  Bolţun, Cristeşti şi comunei  Iurceni   inclusiv :</t>
  </si>
  <si>
    <r>
      <t xml:space="preserve">                                                                                                                         </t>
    </r>
    <r>
      <rPr>
        <b/>
        <sz val="10.5"/>
        <rFont val="Times New Roman"/>
        <family val="1"/>
      </rPr>
      <t xml:space="preserve">  II. OBIECTIVELE SPECIFICE</t>
    </r>
    <r>
      <rPr>
        <sz val="10.5"/>
        <rFont val="Times New Roman"/>
        <family val="1"/>
      </rPr>
      <t xml:space="preserve">
     Scopul şi sarcinile de bază constau în protecţia antierozională a solurilor, ameliorarea şi valorificarea terenurilor degradate şi a celor erodate, desecarea terenurilor. În prezenta  Listă sînt  incluse spre executare şi lucrările prevăzute de Hotărîrea Guvernului nr. 626 din 20 august 2011 „Cu privire la aprobarea Programului de conservare şi sporire a fertilităţii solurilor pentru anii 2011-2020” . Prezenta Listă determină măsurile necesare şi cheltuielile pentru realizarea lor.</t>
    </r>
  </si>
  <si>
    <t>Limetele pentru perioada precedentă,    anul 2017</t>
  </si>
  <si>
    <t xml:space="preserve"> Limitele  pentru anul 2018,
lei
</t>
  </si>
  <si>
    <t>Volumul lucrărilor executate la          1 ianuarie 2018,            lei</t>
  </si>
  <si>
    <t xml:space="preserve">Restul costului de deviz la 1 ianuarie 2018,           lei </t>
  </si>
  <si>
    <t xml:space="preserve">Obiecte finalizate </t>
  </si>
  <si>
    <t>Măsuri ameliorative pentru protecţia solurilor  şi îmbunătăţiri funciare a terenurilor agricole în HAT ale com. Minjîr , r-l Hînceşti</t>
  </si>
  <si>
    <t>Măsuri ameliorative pentru protecţia solurilor  şi îmbunătăţiri funciare a terenurilor agricole  şi curăţirea canalelor de desecarea în lunca r.Răut în HAT ale raionului Orhei</t>
  </si>
  <si>
    <t>din                            2018</t>
  </si>
  <si>
    <t xml:space="preserve"> obiectelor şi mijloacelor financiare necesare pentru anul 2018 întru  realizarea  Programului de conservare şi sporire a fertilităţii solurilor pentru anii 2011-2020
</t>
  </si>
  <si>
    <r>
      <t xml:space="preserve">                                                                                                              </t>
    </r>
    <r>
      <rPr>
        <b/>
        <sz val="10.5"/>
        <rFont val="Times New Roman"/>
        <family val="1"/>
      </rPr>
      <t xml:space="preserve">  III. ACŢIUNILE CE URMEAZĂ A FI ÎNTREPRINSE</t>
    </r>
    <r>
      <rPr>
        <sz val="10.5"/>
        <rFont val="Times New Roman"/>
        <family val="1"/>
      </rPr>
      <t xml:space="preserve">
     Pentru îmbunătăţirea situaţiei în domeniu, sînt necesare următoarele acţiuni: curăţarea canalelor de desecare înnămolite, construcţia şi reconstrucţia instalaţiilor  hidrotehnice ale iazurilor antierozionale şi excavate, desecarea terenurilor prin drenaj închis şi deschis, construcţia digurilor de evacuare a apelor de suprafaţă, astuparea şi consolidarea rîpelor, construcţia zăgazurilor din beton şi nuiele,  recultivarea carierelor,  stabilizarea alunecărilor de teren, sădirea şi reabilitarea  fîşiilor  forestiere de protecţie, curăţarea albiilor rîurilor mici, elaborarea documentaţiei de proiect şi lucrări ştiinţifico-experimentale.</t>
    </r>
  </si>
  <si>
    <r>
      <t xml:space="preserve">                                                                                                             </t>
    </r>
    <r>
      <rPr>
        <b/>
        <sz val="10.5"/>
        <rFont val="Times New Roman"/>
        <family val="1"/>
      </rPr>
      <t xml:space="preserve">  V.   INDICATORII DE PROGRES ŞI PERFORMANŢĂ</t>
    </r>
    <r>
      <rPr>
        <sz val="10.5"/>
        <rFont val="Times New Roman"/>
        <family val="1"/>
      </rPr>
      <t xml:space="preserve">
            Indicatorii de progres şi performanţă sînt următorii:  desecarea  terenurilor supraumede pe o suprafaţă de 60  ha, curăţarea canalelor – 6,2 km, curăţarea albiilor rîurilor mici (Bîc, Botna, Cogîlnic, Işnoveţ, Lunguţa) pe o lungime de 3.4 km, continuarea lucrărilor de construcţie a 9  iazuri antierozionale şi excavate, cu oglinda apei de 90 ha şi suprafaţa  posibilă de irigare de 980 ha, protejarea terenurilor contra eroziunii – 700 ha, protejarea terenurilor contra inundaţiilor ─ 800 ha, , elaborarea documentaţiei de proiect pentru lucrările antierozionale la 4 obiecte.</t>
    </r>
  </si>
  <si>
    <r>
      <t xml:space="preserve">                                                                              </t>
    </r>
    <r>
      <rPr>
        <b/>
        <sz val="10.5"/>
        <rFont val="Times New Roman"/>
        <family val="1"/>
      </rPr>
      <t xml:space="preserve">      VI. PROCEDURILE DE RAPORTARE ŞI EVALUARE</t>
    </r>
    <r>
      <rPr>
        <sz val="10.5"/>
        <rFont val="Times New Roman"/>
        <family val="1"/>
      </rPr>
      <t xml:space="preserve">
     Organul central de specialitate va informa Guvernul, pînă la 1februarie 2019,  despre realizarea obiectivelor în cauză.</t>
    </r>
  </si>
  <si>
    <t xml:space="preserve">Crearea Sistemului informaţional „Registrul solurilor  Republicii Moldova”, inclusiv:                                                                     a)Crearea datelor geospatiale si textuale despre solurile din hotarele a 4 UAT de nivelul II :                                                      33 UAT de nivelul I r-l Falesti
30 UAT de nivelul I r-l Causeni
23 UAT de nivelul I r-l Ștefan-Vodă
30 UAT de nivelul I r-l Causeni
25 UAT de nivelul I r-l Leova
28UAT de nivelul I r-l Drochia
30 UAT de nivelul I r-l Causeni
19 UAT de nivelul I r-l Glodeni
28 UAT de nivelul I r-l Rîșcani
b)Întreținerea Sistemului informaţional „Registrul solurilor  Republicii Moldova”                                                                                                                                                                             
c) Dezvoltarea software pentru realizarea oportunităților specifice, asigurarea funcționării sistemului informațional                                                                                </t>
  </si>
  <si>
    <t>Agenţia Relaţii Funciare şi Cadastru, prin intermediul Întreprinderii de Stat „Institutul de Proiectări pentru Organizarea teritoriului”</t>
  </si>
  <si>
    <t>Elaborarea şi aprobarea reglementării tehnice privind pretabilitatea solurilor și calității apelor în sol</t>
  </si>
  <si>
    <t>Ministerul Agriculturii Dezvoltării Regionale și Mediului                                Î.S. PSÎF</t>
  </si>
  <si>
    <t xml:space="preserve">Lucrări de fertilizare organică pentru aplicarea tehnologiilor conservative de lucrare a solurilor întru ecologizarea  producerii agricole, incl. carne, lapte </t>
  </si>
  <si>
    <t>Lucrări de ameliorare a solurilor sărăturate pe o suprafața de 40ha</t>
  </si>
  <si>
    <t>Elaborarea metodologiei studiilor pedologice</t>
  </si>
  <si>
    <t>Ministerul Agriculturii Dezvoltării Regionale și Mediului                                Î.S. IPOT</t>
  </si>
  <si>
    <t>Efectuarea monitoringului solurilor irigate</t>
  </si>
  <si>
    <t>Elaborarea instrucțiunii privind cerințele pentru executarea și administrarea lucrărilor de combatere a eroziunii solului prin implementarea proiectelor antierozionale</t>
  </si>
  <si>
    <t>Efectuarea prospecțiunilor pedologice pentru stoparea formelor active de degradare a învelișului de sol</t>
  </si>
  <si>
    <t xml:space="preserve">Ministerul Agriculturii Dezvoltării Regionale și Mediului                                Î.S. PSÎF                                     </t>
  </si>
  <si>
    <t xml:space="preserve">Complexul de măsuri pentru licidaarea consecinţelor de eroziune în HAT ale com. Chioselia </t>
  </si>
</sst>
</file>

<file path=xl/styles.xml><?xml version="1.0" encoding="utf-8"?>
<styleSheet xmlns="http://schemas.openxmlformats.org/spreadsheetml/2006/main">
  <numFmts count="4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lei.&quot;;\-#,##0&quot;lei.&quot;"/>
    <numFmt numFmtId="181" formatCode="#,##0&quot;lei.&quot;;[Red]\-#,##0&quot;lei.&quot;"/>
    <numFmt numFmtId="182" formatCode="#,##0.00&quot;lei.&quot;;\-#,##0.00&quot;lei.&quot;"/>
    <numFmt numFmtId="183" formatCode="#,##0.00&quot;lei.&quot;;[Red]\-#,##0.00&quot;lei.&quot;"/>
    <numFmt numFmtId="184" formatCode="_-* #,##0&quot;lei.&quot;_-;\-* #,##0&quot;lei.&quot;_-;_-* &quot;-&quot;&quot;lei.&quot;_-;_-@_-"/>
    <numFmt numFmtId="185" formatCode="_-* #,##0_l_e_i_._-;\-* #,##0_l_e_i_._-;_-* &quot;-&quot;_l_e_i_._-;_-@_-"/>
    <numFmt numFmtId="186" formatCode="_-* #,##0.00&quot;lei.&quot;_-;\-* #,##0.00&quot;lei.&quot;_-;_-* &quot;-&quot;??&quot;lei.&quot;_-;_-@_-"/>
    <numFmt numFmtId="187" formatCode="_-* #,##0.00_l_e_i_._-;\-* #,##0.00_l_e_i_._-;_-* &quot;-&quot;??_l_e_i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_р_."/>
    <numFmt numFmtId="193" formatCode="[$-418]d\ mmmm\ yyyy"/>
    <numFmt numFmtId="194" formatCode="[$-F400]h:mm:ss\ AM/PM"/>
    <numFmt numFmtId="195" formatCode="#,##0.000"/>
    <numFmt numFmtId="196" formatCode="&quot;Da&quot;;&quot;Da&quot;;&quot;Nu&quot;"/>
    <numFmt numFmtId="197" formatCode="&quot;Adevărat&quot;;&quot;Adevărat&quot;;&quot;Fals&quot;"/>
    <numFmt numFmtId="198" formatCode="&quot;Activat&quot;;&quot;Activat&quot;;&quot;Dezactivat&quot;"/>
    <numFmt numFmtId="199" formatCode="[$¥€-2]\ #,##0.00_);[Red]\([$¥€-2]\ #,##0.00\)"/>
  </numFmts>
  <fonts count="57">
    <font>
      <sz val="10"/>
      <name val="Arial Cyr"/>
      <family val="0"/>
    </font>
    <font>
      <u val="single"/>
      <sz val="5"/>
      <color indexed="12"/>
      <name val="Arial Cyr"/>
      <family val="0"/>
    </font>
    <font>
      <u val="single"/>
      <sz val="5"/>
      <color indexed="36"/>
      <name val="Arial Cyr"/>
      <family val="0"/>
    </font>
    <font>
      <b/>
      <sz val="12"/>
      <name val="Times New Roman"/>
      <family val="1"/>
    </font>
    <font>
      <sz val="12"/>
      <name val="Times New Roman"/>
      <family val="1"/>
    </font>
    <font>
      <sz val="12"/>
      <color indexed="10"/>
      <name val="Times New Roman"/>
      <family val="1"/>
    </font>
    <font>
      <sz val="11"/>
      <name val="Times New Roman"/>
      <family val="1"/>
    </font>
    <font>
      <b/>
      <sz val="10"/>
      <name val="Times New Roman"/>
      <family val="1"/>
    </font>
    <font>
      <sz val="10"/>
      <name val="Times New Roman"/>
      <family val="1"/>
    </font>
    <font>
      <sz val="10"/>
      <name val="Calibri"/>
      <family val="2"/>
    </font>
    <font>
      <sz val="10.5"/>
      <name val="Times New Roman"/>
      <family val="1"/>
    </font>
    <font>
      <b/>
      <sz val="10.5"/>
      <name val="Times New Roman"/>
      <family val="1"/>
    </font>
    <font>
      <sz val="10.5"/>
      <color indexed="51"/>
      <name val="Times New Roman"/>
      <family val="1"/>
    </font>
    <font>
      <sz val="10.5"/>
      <name val="Calibri"/>
      <family val="2"/>
    </font>
    <font>
      <b/>
      <sz val="10"/>
      <color indexed="10"/>
      <name val="Times New Roman"/>
      <family val="1"/>
    </font>
    <font>
      <b/>
      <sz val="10"/>
      <color indexed="12"/>
      <name val="Times New Roman"/>
      <family val="1"/>
    </font>
    <font>
      <sz val="10"/>
      <color indexed="10"/>
      <name val="Times New Roman"/>
      <family val="1"/>
    </font>
    <font>
      <sz val="10"/>
      <color indexed="12"/>
      <name val="Times New Roman"/>
      <family val="1"/>
    </font>
    <font>
      <sz val="10"/>
      <color indexed="8"/>
      <name val="Times New Roman"/>
      <family val="1"/>
    </font>
    <font>
      <b/>
      <sz val="10"/>
      <color indexed="8"/>
      <name val="Times New Roman"/>
      <family val="1"/>
    </font>
    <font>
      <b/>
      <sz val="10.5"/>
      <color indexed="8"/>
      <name val="Times New Roman"/>
      <family val="1"/>
    </font>
    <font>
      <b/>
      <sz val="10.5"/>
      <color indexed="51"/>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medium"/>
      <top style="medium"/>
      <bottom style="mediu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style="thin"/>
    </border>
    <border>
      <left style="medium"/>
      <right>
        <color indexed="63"/>
      </right>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style="thin"/>
      <top style="medium"/>
      <bottom>
        <color indexed="63"/>
      </bottom>
    </border>
    <border>
      <left>
        <color indexed="63"/>
      </left>
      <right style="thin"/>
      <top>
        <color indexed="63"/>
      </top>
      <bottom>
        <color indexed="63"/>
      </bottom>
    </border>
    <border>
      <left style="medium"/>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1" borderId="0" applyNumberFormat="0" applyBorder="0" applyAlignment="0" applyProtection="0"/>
  </cellStyleXfs>
  <cellXfs count="23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horizontal="center" vertical="center"/>
    </xf>
    <xf numFmtId="0" fontId="4" fillId="0" borderId="0" xfId="0" applyFont="1" applyFill="1" applyAlignment="1">
      <alignment/>
    </xf>
    <xf numFmtId="0" fontId="4" fillId="0" borderId="10" xfId="0" applyFont="1" applyFill="1" applyBorder="1" applyAlignment="1">
      <alignment/>
    </xf>
    <xf numFmtId="0" fontId="5" fillId="0" borderId="0" xfId="0" applyFont="1" applyFill="1" applyAlignment="1">
      <alignment/>
    </xf>
    <xf numFmtId="0" fontId="3" fillId="0" borderId="0" xfId="0" applyFont="1" applyFill="1" applyAlignment="1">
      <alignment/>
    </xf>
    <xf numFmtId="0" fontId="3" fillId="0" borderId="11" xfId="0" applyFont="1" applyFill="1" applyBorder="1" applyAlignment="1">
      <alignment vertical="top" wrapText="1"/>
    </xf>
    <xf numFmtId="0" fontId="6" fillId="0" borderId="0" xfId="0" applyFont="1" applyFill="1" applyAlignment="1">
      <alignment horizontal="left" vertical="top" wrapText="1"/>
    </xf>
    <xf numFmtId="0" fontId="6" fillId="0" borderId="0" xfId="0" applyFont="1" applyFill="1" applyAlignment="1">
      <alignment/>
    </xf>
    <xf numFmtId="0" fontId="7" fillId="0" borderId="0" xfId="0" applyFont="1" applyFill="1" applyBorder="1" applyAlignment="1">
      <alignment horizontal="center" vertical="top" wrapText="1"/>
    </xf>
    <xf numFmtId="0" fontId="0" fillId="0" borderId="0" xfId="0" applyBorder="1" applyAlignment="1">
      <alignment/>
    </xf>
    <xf numFmtId="0" fontId="6" fillId="0" borderId="0" xfId="0" applyFont="1" applyFill="1" applyBorder="1" applyAlignment="1">
      <alignment/>
    </xf>
    <xf numFmtId="9" fontId="6" fillId="0" borderId="0" xfId="57"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vertical="top" wrapText="1"/>
    </xf>
    <xf numFmtId="0" fontId="5" fillId="0" borderId="0" xfId="0" applyFont="1" applyFill="1" applyAlignment="1">
      <alignment/>
    </xf>
    <xf numFmtId="0" fontId="5" fillId="0" borderId="0" xfId="0" applyFont="1" applyFill="1" applyBorder="1" applyAlignment="1">
      <alignment/>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xf>
    <xf numFmtId="0" fontId="11" fillId="0" borderId="0" xfId="0" applyFont="1" applyFill="1" applyAlignment="1">
      <alignment horizontal="center" vertical="center"/>
    </xf>
    <xf numFmtId="0" fontId="12" fillId="0" borderId="0" xfId="0" applyFont="1" applyFill="1" applyAlignment="1">
      <alignment vertical="top" wrapText="1"/>
    </xf>
    <xf numFmtId="0" fontId="10" fillId="0" borderId="0" xfId="0" applyFont="1" applyFill="1" applyAlignment="1">
      <alignment/>
    </xf>
    <xf numFmtId="0" fontId="6" fillId="0" borderId="0" xfId="0" applyFont="1" applyFill="1" applyAlignment="1">
      <alignment vertical="top"/>
    </xf>
    <xf numFmtId="0" fontId="6" fillId="0" borderId="0" xfId="0" applyFont="1" applyFill="1" applyBorder="1" applyAlignment="1">
      <alignment vertical="top"/>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192" fontId="7" fillId="0" borderId="10" xfId="0" applyNumberFormat="1" applyFont="1" applyFill="1" applyBorder="1" applyAlignment="1">
      <alignment horizontal="center" vertical="center" wrapText="1"/>
    </xf>
    <xf numFmtId="0" fontId="14" fillId="32"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92" fontId="8" fillId="0" borderId="10" xfId="0" applyNumberFormat="1" applyFont="1" applyFill="1" applyBorder="1" applyAlignment="1">
      <alignment horizontal="center" vertical="center" wrapText="1"/>
    </xf>
    <xf numFmtId="0" fontId="14" fillId="32" borderId="10" xfId="0" applyFont="1" applyFill="1" applyBorder="1" applyAlignment="1">
      <alignment horizontal="center" vertical="center" wrapText="1"/>
    </xf>
    <xf numFmtId="192" fontId="15" fillId="33"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top" wrapText="1"/>
    </xf>
    <xf numFmtId="0" fontId="7" fillId="0" borderId="17" xfId="0" applyFont="1" applyFill="1" applyBorder="1" applyAlignment="1">
      <alignment horizontal="center" wrapText="1"/>
    </xf>
    <xf numFmtId="0" fontId="7" fillId="0" borderId="21" xfId="0" applyFont="1" applyFill="1" applyBorder="1" applyAlignment="1">
      <alignment horizontal="center" vertical="top" wrapText="1"/>
    </xf>
    <xf numFmtId="0" fontId="7" fillId="0" borderId="22" xfId="0" applyFont="1" applyFill="1" applyBorder="1" applyAlignment="1">
      <alignment horizontal="center" vertical="center" wrapText="1"/>
    </xf>
    <xf numFmtId="0" fontId="7" fillId="0" borderId="14" xfId="0" applyFont="1" applyFill="1" applyBorder="1" applyAlignment="1">
      <alignment horizontal="left" vertical="top" wrapText="1"/>
    </xf>
    <xf numFmtId="192" fontId="7" fillId="0" borderId="14"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0" borderId="10" xfId="0" applyFont="1" applyFill="1" applyBorder="1" applyAlignment="1">
      <alignment horizontal="left" vertical="top" wrapText="1"/>
    </xf>
    <xf numFmtId="0" fontId="14" fillId="32" borderId="24" xfId="0" applyFont="1" applyFill="1" applyBorder="1" applyAlignment="1">
      <alignment horizontal="center" vertical="center" wrapText="1"/>
    </xf>
    <xf numFmtId="0" fontId="14" fillId="32" borderId="13" xfId="0" applyFont="1" applyFill="1" applyBorder="1" applyAlignment="1">
      <alignment horizontal="left" vertical="top" wrapText="1"/>
    </xf>
    <xf numFmtId="0" fontId="16" fillId="32" borderId="13" xfId="0" applyFont="1" applyFill="1" applyBorder="1" applyAlignment="1">
      <alignment horizontal="center" vertical="center" wrapText="1"/>
    </xf>
    <xf numFmtId="192" fontId="14" fillId="32" borderId="13" xfId="0" applyNumberFormat="1" applyFont="1" applyFill="1" applyBorder="1" applyAlignment="1">
      <alignment horizontal="center" vertical="center" wrapText="1"/>
    </xf>
    <xf numFmtId="0" fontId="7" fillId="0" borderId="25" xfId="0" applyFont="1" applyFill="1" applyBorder="1" applyAlignment="1">
      <alignment horizontal="center" vertical="top" wrapText="1"/>
    </xf>
    <xf numFmtId="192" fontId="8" fillId="0" borderId="13" xfId="0" applyNumberFormat="1" applyFont="1" applyFill="1" applyBorder="1" applyAlignment="1">
      <alignment horizontal="center" vertical="center" wrapText="1"/>
    </xf>
    <xf numFmtId="0" fontId="8" fillId="0" borderId="13" xfId="0" applyFont="1" applyFill="1" applyBorder="1" applyAlignment="1">
      <alignment horizontal="left" vertical="top" wrapText="1"/>
    </xf>
    <xf numFmtId="192" fontId="8" fillId="0" borderId="14" xfId="0" applyNumberFormat="1" applyFont="1" applyFill="1" applyBorder="1" applyAlignment="1">
      <alignment horizontal="center" vertical="center" wrapText="1"/>
    </xf>
    <xf numFmtId="192" fontId="8" fillId="0" borderId="10" xfId="0" applyNumberFormat="1" applyFont="1" applyFill="1" applyBorder="1" applyAlignment="1">
      <alignment horizontal="center" vertical="center"/>
    </xf>
    <xf numFmtId="192" fontId="8" fillId="0" borderId="14" xfId="0" applyNumberFormat="1" applyFont="1" applyFill="1" applyBorder="1" applyAlignment="1">
      <alignment horizontal="center" vertical="center"/>
    </xf>
    <xf numFmtId="0" fontId="7" fillId="0" borderId="10" xfId="0" applyFont="1" applyFill="1" applyBorder="1" applyAlignment="1">
      <alignment horizontal="center" vertical="top" wrapText="1"/>
    </xf>
    <xf numFmtId="0" fontId="7" fillId="0" borderId="23" xfId="0" applyFont="1" applyFill="1" applyBorder="1" applyAlignment="1">
      <alignment horizontal="center" vertical="center" wrapText="1"/>
    </xf>
    <xf numFmtId="0" fontId="7" fillId="0" borderId="14" xfId="0" applyFont="1" applyFill="1" applyBorder="1" applyAlignment="1">
      <alignment horizontal="center" vertical="top" wrapText="1"/>
    </xf>
    <xf numFmtId="0" fontId="14" fillId="32" borderId="23" xfId="0" applyFont="1" applyFill="1" applyBorder="1" applyAlignment="1">
      <alignment horizontal="center" vertical="center" wrapText="1"/>
    </xf>
    <xf numFmtId="0" fontId="14" fillId="32" borderId="10" xfId="0" applyFont="1" applyFill="1" applyBorder="1" applyAlignment="1">
      <alignment horizontal="left" vertical="top" wrapText="1"/>
    </xf>
    <xf numFmtId="0" fontId="16" fillId="32" borderId="10" xfId="0" applyFont="1" applyFill="1" applyBorder="1" applyAlignment="1">
      <alignment horizontal="center" vertical="center" wrapText="1"/>
    </xf>
    <xf numFmtId="192" fontId="14" fillId="32" borderId="10" xfId="0" applyNumberFormat="1" applyFont="1" applyFill="1" applyBorder="1" applyAlignment="1">
      <alignment horizontal="center" vertical="center" wrapText="1"/>
    </xf>
    <xf numFmtId="0" fontId="7" fillId="32" borderId="13" xfId="0" applyFont="1" applyFill="1" applyBorder="1" applyAlignment="1">
      <alignment horizontal="left" vertical="top" wrapText="1"/>
    </xf>
    <xf numFmtId="0" fontId="7" fillId="32" borderId="17" xfId="0" applyFont="1" applyFill="1" applyBorder="1" applyAlignment="1">
      <alignment horizontal="left" vertical="top" wrapText="1"/>
    </xf>
    <xf numFmtId="0" fontId="7" fillId="32" borderId="14" xfId="0" applyFont="1" applyFill="1" applyBorder="1" applyAlignment="1">
      <alignment horizontal="left" vertical="top" wrapText="1"/>
    </xf>
    <xf numFmtId="0" fontId="15" fillId="33" borderId="23" xfId="0" applyFont="1" applyFill="1" applyBorder="1" applyAlignment="1">
      <alignment horizontal="center" vertical="center" wrapText="1"/>
    </xf>
    <xf numFmtId="0" fontId="15" fillId="33" borderId="10" xfId="0" applyFont="1" applyFill="1" applyBorder="1" applyAlignment="1">
      <alignment horizontal="left" vertical="top" wrapText="1"/>
    </xf>
    <xf numFmtId="0" fontId="17" fillId="33" borderId="10" xfId="0"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0" fontId="15" fillId="33" borderId="23" xfId="0" applyFont="1" applyFill="1" applyBorder="1" applyAlignment="1">
      <alignment horizontal="center" vertical="center"/>
    </xf>
    <xf numFmtId="0" fontId="15" fillId="33" borderId="10" xfId="0" applyFont="1" applyFill="1" applyBorder="1" applyAlignment="1">
      <alignment horizontal="center" vertical="center" wrapText="1"/>
    </xf>
    <xf numFmtId="192" fontId="15" fillId="33" borderId="10" xfId="0" applyNumberFormat="1" applyFont="1" applyFill="1" applyBorder="1" applyAlignment="1">
      <alignment horizontal="center"/>
    </xf>
    <xf numFmtId="0" fontId="7" fillId="0" borderId="10" xfId="0" applyFont="1" applyFill="1" applyBorder="1" applyAlignment="1">
      <alignment horizontal="left" vertical="center" wrapText="1"/>
    </xf>
    <xf numFmtId="0" fontId="7" fillId="0" borderId="10" xfId="0" applyFont="1" applyBorder="1" applyAlignment="1">
      <alignment horizontal="center" vertical="center" wrapText="1"/>
    </xf>
    <xf numFmtId="192" fontId="8" fillId="34" borderId="15" xfId="0" applyNumberFormat="1" applyFont="1" applyFill="1" applyBorder="1" applyAlignment="1">
      <alignment horizontal="center" vertical="center" wrapText="1"/>
    </xf>
    <xf numFmtId="192" fontId="8" fillId="34" borderId="15" xfId="0" applyNumberFormat="1" applyFont="1" applyFill="1" applyBorder="1" applyAlignment="1">
      <alignment horizontal="center" vertical="center"/>
    </xf>
    <xf numFmtId="0" fontId="8" fillId="0" borderId="17" xfId="0" applyFont="1" applyFill="1" applyBorder="1" applyAlignment="1">
      <alignment horizontal="left" vertical="top" wrapText="1"/>
    </xf>
    <xf numFmtId="0" fontId="16" fillId="0" borderId="13" xfId="0" applyFont="1" applyFill="1" applyBorder="1" applyAlignment="1">
      <alignment horizontal="center" vertical="center" wrapText="1"/>
    </xf>
    <xf numFmtId="192" fontId="14" fillId="0" borderId="13"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8" fillId="0" borderId="17" xfId="0" applyFont="1" applyFill="1" applyBorder="1" applyAlignment="1">
      <alignment horizontal="left" vertical="top" wrapText="1"/>
    </xf>
    <xf numFmtId="0" fontId="18"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192" fontId="18" fillId="0" borderId="13" xfId="0" applyNumberFormat="1" applyFont="1" applyFill="1" applyBorder="1" applyAlignment="1">
      <alignment horizontal="center" vertical="center" wrapText="1"/>
    </xf>
    <xf numFmtId="0" fontId="7" fillId="0" borderId="26" xfId="0" applyFont="1" applyFill="1" applyBorder="1" applyAlignment="1">
      <alignment horizontal="center" vertical="center" wrapText="1"/>
    </xf>
    <xf numFmtId="0" fontId="8" fillId="0" borderId="15" xfId="0" applyFont="1" applyFill="1" applyBorder="1" applyAlignment="1">
      <alignment horizontal="center" vertical="center"/>
    </xf>
    <xf numFmtId="0" fontId="7" fillId="0" borderId="24" xfId="0" applyFont="1" applyFill="1" applyBorder="1" applyAlignment="1">
      <alignment horizontal="center" vertical="center" wrapText="1"/>
    </xf>
    <xf numFmtId="192" fontId="8" fillId="0" borderId="17" xfId="0" applyNumberFormat="1" applyFont="1" applyFill="1" applyBorder="1" applyAlignment="1">
      <alignment horizontal="center" vertical="center" wrapText="1"/>
    </xf>
    <xf numFmtId="0" fontId="3" fillId="0" borderId="21" xfId="0" applyFont="1" applyFill="1" applyBorder="1" applyAlignment="1">
      <alignment vertical="top" wrapText="1"/>
    </xf>
    <xf numFmtId="192" fontId="8" fillId="0" borderId="13" xfId="0" applyNumberFormat="1"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top" wrapText="1"/>
    </xf>
    <xf numFmtId="0" fontId="7" fillId="0" borderId="27" xfId="0" applyFont="1" applyFill="1" applyBorder="1" applyAlignment="1">
      <alignment horizontal="center" vertical="center"/>
    </xf>
    <xf numFmtId="0" fontId="8" fillId="0" borderId="13" xfId="0" applyFont="1" applyFill="1" applyBorder="1" applyAlignment="1">
      <alignment vertical="top" wrapText="1"/>
    </xf>
    <xf numFmtId="0" fontId="19" fillId="0" borderId="1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7" fillId="0" borderId="13" xfId="0" applyFont="1" applyFill="1" applyBorder="1" applyAlignment="1">
      <alignment horizontal="center" vertical="top" wrapText="1"/>
    </xf>
    <xf numFmtId="0" fontId="21" fillId="0" borderId="0" xfId="0" applyFont="1" applyFill="1" applyAlignment="1">
      <alignment vertical="top" wrapText="1"/>
    </xf>
    <xf numFmtId="0" fontId="8" fillId="0" borderId="14" xfId="0" applyFont="1" applyFill="1" applyBorder="1" applyAlignment="1">
      <alignment horizontal="left" vertical="top" wrapText="1"/>
    </xf>
    <xf numFmtId="0" fontId="8" fillId="0" borderId="10" xfId="0" applyFont="1" applyFill="1" applyBorder="1" applyAlignment="1">
      <alignment horizontal="left" vertical="top" wrapText="1"/>
    </xf>
    <xf numFmtId="192" fontId="22" fillId="0" borderId="17" xfId="0" applyNumberFormat="1" applyFont="1" applyFill="1" applyBorder="1" applyAlignment="1">
      <alignment horizontal="center" vertical="center" wrapText="1"/>
    </xf>
    <xf numFmtId="192" fontId="22" fillId="35" borderId="17" xfId="0" applyNumberFormat="1" applyFont="1" applyFill="1" applyBorder="1" applyAlignment="1">
      <alignment horizontal="center" vertical="center" wrapText="1"/>
    </xf>
    <xf numFmtId="192" fontId="8" fillId="35" borderId="17" xfId="0" applyNumberFormat="1" applyFont="1" applyFill="1" applyBorder="1" applyAlignment="1">
      <alignment horizontal="center" vertical="center" wrapText="1"/>
    </xf>
    <xf numFmtId="0" fontId="22" fillId="0" borderId="0" xfId="0" applyFont="1" applyFill="1" applyBorder="1" applyAlignment="1">
      <alignment/>
    </xf>
    <xf numFmtId="192" fontId="22" fillId="35" borderId="13" xfId="0" applyNumberFormat="1" applyFont="1" applyFill="1" applyBorder="1" applyAlignment="1">
      <alignment horizontal="center" vertical="center" wrapText="1"/>
    </xf>
    <xf numFmtId="192" fontId="22" fillId="35" borderId="14" xfId="0" applyNumberFormat="1" applyFont="1" applyFill="1" applyBorder="1" applyAlignment="1">
      <alignment horizontal="center" vertical="center" wrapText="1"/>
    </xf>
    <xf numFmtId="0" fontId="7" fillId="0" borderId="29" xfId="0" applyFont="1" applyFill="1" applyBorder="1" applyAlignment="1">
      <alignment horizontal="center" vertical="center" wrapText="1"/>
    </xf>
    <xf numFmtId="0" fontId="8" fillId="0" borderId="13" xfId="0" applyFont="1" applyFill="1" applyBorder="1" applyAlignment="1">
      <alignment vertical="center" wrapText="1"/>
    </xf>
    <xf numFmtId="192" fontId="8" fillId="0" borderId="13" xfId="0" applyNumberFormat="1" applyFont="1" applyFill="1" applyBorder="1" applyAlignment="1">
      <alignment vertical="center" wrapText="1"/>
    </xf>
    <xf numFmtId="44" fontId="8" fillId="0" borderId="13" xfId="43" applyFont="1" applyFill="1" applyBorder="1" applyAlignment="1">
      <alignment vertical="center" wrapText="1"/>
    </xf>
    <xf numFmtId="0" fontId="7" fillId="0" borderId="10" xfId="0" applyFont="1" applyFill="1" applyBorder="1" applyAlignment="1">
      <alignment horizontal="center" vertical="center"/>
    </xf>
    <xf numFmtId="0" fontId="8" fillId="34" borderId="15" xfId="0" applyFont="1" applyFill="1" applyBorder="1" applyAlignment="1">
      <alignment horizontal="left" vertical="top" wrapText="1"/>
    </xf>
    <xf numFmtId="0" fontId="18" fillId="0" borderId="0" xfId="0" applyFont="1" applyAlignment="1">
      <alignment horizontal="justify" vertical="top"/>
    </xf>
    <xf numFmtId="0" fontId="4" fillId="0" borderId="10" xfId="0" applyFont="1" applyFill="1" applyBorder="1" applyAlignment="1">
      <alignment horizontal="center" vertical="center" wrapText="1"/>
    </xf>
    <xf numFmtId="0" fontId="6"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center" vertical="center"/>
    </xf>
    <xf numFmtId="0" fontId="15" fillId="0" borderId="29" xfId="0" applyFont="1" applyFill="1" applyBorder="1" applyAlignment="1">
      <alignment horizontal="center" vertical="center"/>
    </xf>
    <xf numFmtId="0" fontId="15" fillId="0" borderId="10" xfId="0" applyFont="1" applyFill="1" applyBorder="1" applyAlignment="1">
      <alignment horizontal="center" vertical="center" wrapText="1"/>
    </xf>
    <xf numFmtId="192" fontId="15" fillId="0" borderId="14" xfId="0" applyNumberFormat="1" applyFont="1" applyFill="1" applyBorder="1" applyAlignment="1">
      <alignment horizontal="center"/>
    </xf>
    <xf numFmtId="192" fontId="15" fillId="0" borderId="10" xfId="0" applyNumberFormat="1" applyFont="1" applyFill="1" applyBorder="1" applyAlignment="1">
      <alignment horizontal="center"/>
    </xf>
    <xf numFmtId="192" fontId="8" fillId="0" borderId="14" xfId="0" applyNumberFormat="1" applyFont="1" applyFill="1" applyBorder="1" applyAlignment="1">
      <alignment horizontal="center"/>
    </xf>
    <xf numFmtId="192" fontId="17" fillId="0" borderId="14" xfId="0" applyNumberFormat="1" applyFont="1" applyFill="1" applyBorder="1" applyAlignment="1">
      <alignment horizontal="center"/>
    </xf>
    <xf numFmtId="192" fontId="22" fillId="0" borderId="10" xfId="0" applyNumberFormat="1" applyFont="1" applyFill="1" applyBorder="1" applyAlignment="1">
      <alignment horizontal="center" vertical="center" wrapText="1"/>
    </xf>
    <xf numFmtId="0" fontId="8" fillId="0" borderId="17" xfId="0" applyFont="1" applyFill="1" applyBorder="1" applyAlignment="1">
      <alignment vertical="center"/>
    </xf>
    <xf numFmtId="0" fontId="8" fillId="0" borderId="14" xfId="0" applyFont="1" applyFill="1" applyBorder="1" applyAlignment="1">
      <alignment vertical="center"/>
    </xf>
    <xf numFmtId="192" fontId="8" fillId="0" borderId="13" xfId="0" applyNumberFormat="1" applyFont="1" applyFill="1" applyBorder="1" applyAlignment="1">
      <alignment horizontal="center" vertical="center" wrapText="1"/>
    </xf>
    <xf numFmtId="192" fontId="8" fillId="0" borderId="17" xfId="0" applyNumberFormat="1" applyFont="1" applyFill="1" applyBorder="1" applyAlignment="1">
      <alignment horizontal="center" vertical="center" wrapText="1"/>
    </xf>
    <xf numFmtId="192" fontId="8" fillId="0" borderId="14" xfId="0" applyNumberFormat="1" applyFont="1" applyFill="1" applyBorder="1" applyAlignment="1">
      <alignment horizontal="center" vertical="center" wrapText="1"/>
    </xf>
    <xf numFmtId="192" fontId="8" fillId="0" borderId="10" xfId="0" applyNumberFormat="1" applyFont="1" applyFill="1" applyBorder="1" applyAlignment="1">
      <alignment horizontal="center" vertical="center"/>
    </xf>
    <xf numFmtId="192" fontId="8" fillId="0" borderId="13" xfId="0" applyNumberFormat="1" applyFont="1" applyFill="1" applyBorder="1" applyAlignment="1">
      <alignment horizontal="center" vertical="center"/>
    </xf>
    <xf numFmtId="192" fontId="8" fillId="0" borderId="17" xfId="0" applyNumberFormat="1" applyFont="1" applyFill="1" applyBorder="1" applyAlignment="1">
      <alignment horizontal="center" vertical="center"/>
    </xf>
    <xf numFmtId="192" fontId="8" fillId="0" borderId="14"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8" fillId="0" borderId="13"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4" xfId="0" applyFont="1" applyFill="1" applyBorder="1" applyAlignment="1">
      <alignment horizontal="left" vertical="top" wrapText="1"/>
    </xf>
    <xf numFmtId="0" fontId="10" fillId="0" borderId="0" xfId="0" applyFont="1" applyAlignment="1">
      <alignment horizontal="left"/>
    </xf>
    <xf numFmtId="0" fontId="20" fillId="0" borderId="0" xfId="0" applyFont="1" applyFill="1" applyAlignment="1">
      <alignment horizontal="center" vertical="top" wrapText="1"/>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3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192" fontId="7" fillId="0" borderId="27" xfId="0" applyNumberFormat="1" applyFont="1" applyFill="1" applyBorder="1" applyAlignment="1">
      <alignment horizontal="center" vertical="center" wrapText="1"/>
    </xf>
    <xf numFmtId="192" fontId="7" fillId="0" borderId="29"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7" xfId="0" applyFont="1" applyFill="1" applyBorder="1" applyAlignment="1">
      <alignment horizontal="center" vertical="center" wrapText="1"/>
    </xf>
    <xf numFmtId="192" fontId="8" fillId="0" borderId="27" xfId="0" applyNumberFormat="1" applyFont="1" applyFill="1" applyBorder="1" applyAlignment="1">
      <alignment horizontal="center" vertical="center" wrapText="1"/>
    </xf>
    <xf numFmtId="192" fontId="8" fillId="0" borderId="32" xfId="0" applyNumberFormat="1" applyFont="1" applyFill="1" applyBorder="1" applyAlignment="1">
      <alignment horizontal="center" vertical="center" wrapText="1"/>
    </xf>
    <xf numFmtId="192" fontId="8" fillId="0" borderId="29"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1"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34"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4"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35" xfId="0" applyFont="1" applyFill="1" applyBorder="1" applyAlignment="1">
      <alignment horizontal="left" vertical="top"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8" fillId="0" borderId="38"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8" fillId="0" borderId="13"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4" xfId="0" applyFont="1" applyFill="1" applyBorder="1" applyAlignment="1">
      <alignment horizontal="center" vertical="top" wrapText="1"/>
    </xf>
    <xf numFmtId="1" fontId="8" fillId="0" borderId="13"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0" fontId="8" fillId="0" borderId="10" xfId="0" applyFont="1" applyFill="1" applyBorder="1" applyAlignment="1">
      <alignment horizontal="left" vertical="top" wrapText="1"/>
    </xf>
    <xf numFmtId="192" fontId="8" fillId="0" borderId="10" xfId="0" applyNumberFormat="1" applyFont="1" applyFill="1" applyBorder="1" applyAlignment="1">
      <alignment horizontal="center" vertical="center" wrapText="1"/>
    </xf>
    <xf numFmtId="0" fontId="4" fillId="0" borderId="0" xfId="0" applyFont="1" applyFill="1" applyBorder="1" applyAlignment="1">
      <alignment/>
    </xf>
    <xf numFmtId="192" fontId="18" fillId="0" borderId="13" xfId="0" applyNumberFormat="1" applyFont="1" applyFill="1" applyBorder="1" applyAlignment="1">
      <alignment horizontal="center" vertical="center" wrapText="1"/>
    </xf>
    <xf numFmtId="192" fontId="18" fillId="0" borderId="14" xfId="0" applyNumberFormat="1" applyFont="1" applyFill="1" applyBorder="1" applyAlignment="1">
      <alignment horizontal="center" vertical="center" wrapText="1"/>
    </xf>
    <xf numFmtId="192" fontId="7" fillId="0" borderId="13" xfId="0" applyNumberFormat="1" applyFont="1" applyFill="1" applyBorder="1" applyAlignment="1">
      <alignment horizontal="center" vertical="center" wrapText="1"/>
    </xf>
    <xf numFmtId="192" fontId="7" fillId="0" borderId="17" xfId="0" applyNumberFormat="1" applyFont="1" applyFill="1" applyBorder="1" applyAlignment="1">
      <alignment horizontal="center" vertical="center" wrapText="1"/>
    </xf>
    <xf numFmtId="192" fontId="7" fillId="0" borderId="14"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7" fillId="32" borderId="40"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7" fillId="32" borderId="39" xfId="0"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4" xfId="0" applyFont="1" applyFill="1" applyBorder="1" applyAlignment="1">
      <alignment horizontal="left" vertical="top" wrapText="1"/>
    </xf>
    <xf numFmtId="0" fontId="8" fillId="32" borderId="27" xfId="0" applyFont="1" applyFill="1" applyBorder="1" applyAlignment="1">
      <alignment horizontal="center" vertical="center" wrapText="1"/>
    </xf>
    <xf numFmtId="0" fontId="8" fillId="32" borderId="32"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10" xfId="0" applyFont="1" applyFill="1" applyBorder="1" applyAlignment="1">
      <alignment horizontal="center" vertical="center"/>
    </xf>
    <xf numFmtId="192" fontId="7" fillId="32" borderId="13" xfId="0" applyNumberFormat="1" applyFont="1" applyFill="1" applyBorder="1" applyAlignment="1">
      <alignment horizontal="center" vertical="center" wrapText="1"/>
    </xf>
    <xf numFmtId="192" fontId="7" fillId="32" borderId="17" xfId="0" applyNumberFormat="1" applyFont="1" applyFill="1" applyBorder="1" applyAlignment="1">
      <alignment horizontal="center" vertical="center" wrapText="1"/>
    </xf>
    <xf numFmtId="192" fontId="7" fillId="32" borderId="14"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Alignment="1">
      <alignment horizontal="center"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92" fontId="8"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top" wrapText="1"/>
    </xf>
    <xf numFmtId="0" fontId="4"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H373"/>
  <sheetViews>
    <sheetView tabSelected="1" view="pageLayout" zoomScaleSheetLayoutView="100" workbookViewId="0" topLeftCell="A7">
      <selection activeCell="D381" sqref="D381:D382"/>
    </sheetView>
  </sheetViews>
  <sheetFormatPr defaultColWidth="9.00390625" defaultRowHeight="12.75"/>
  <cols>
    <col min="1" max="1" width="4.625" style="4" customWidth="1"/>
    <col min="2" max="2" width="46.00390625" style="10" customWidth="1"/>
    <col min="3" max="3" width="10.25390625" style="1" customWidth="1"/>
    <col min="4" max="4" width="13.375" style="2" customWidth="1"/>
    <col min="5" max="6" width="13.25390625" style="2" customWidth="1"/>
    <col min="7" max="7" width="14.25390625" style="2" customWidth="1"/>
    <col min="8" max="8" width="12.75390625" style="2" customWidth="1"/>
    <col min="9" max="9" width="21.875" style="22" customWidth="1"/>
    <col min="10" max="136" width="9.125" style="3" customWidth="1"/>
    <col min="137" max="16384" width="9.125" style="2" customWidth="1"/>
  </cols>
  <sheetData>
    <row r="1" spans="1:9" ht="15.75" customHeight="1">
      <c r="A1" s="26"/>
      <c r="B1" s="27"/>
      <c r="C1" s="24"/>
      <c r="D1" s="25"/>
      <c r="E1" s="25"/>
      <c r="F1" s="25"/>
      <c r="G1" s="25"/>
      <c r="H1" s="156" t="s">
        <v>113</v>
      </c>
      <c r="I1" s="156"/>
    </row>
    <row r="2" spans="1:9" ht="15.75" customHeight="1">
      <c r="A2" s="26"/>
      <c r="B2" s="110"/>
      <c r="C2" s="24"/>
      <c r="D2" s="25"/>
      <c r="E2" s="25"/>
      <c r="F2" s="25"/>
      <c r="G2" s="25"/>
      <c r="H2" s="156" t="s">
        <v>79</v>
      </c>
      <c r="I2" s="156"/>
    </row>
    <row r="3" spans="1:9" ht="15.75" customHeight="1">
      <c r="A3" s="26"/>
      <c r="B3" s="27"/>
      <c r="C3" s="24"/>
      <c r="D3" s="25"/>
      <c r="E3" s="25"/>
      <c r="F3" s="25"/>
      <c r="G3" s="25"/>
      <c r="H3" s="156" t="s">
        <v>163</v>
      </c>
      <c r="I3" s="156"/>
    </row>
    <row r="4" spans="1:9" ht="15" customHeight="1">
      <c r="A4" s="26"/>
      <c r="B4" s="157" t="s">
        <v>80</v>
      </c>
      <c r="C4" s="157"/>
      <c r="D4" s="157"/>
      <c r="E4" s="157"/>
      <c r="F4" s="157"/>
      <c r="G4" s="157"/>
      <c r="H4" s="157"/>
      <c r="I4" s="157"/>
    </row>
    <row r="5" spans="1:8" ht="31.5" customHeight="1">
      <c r="A5" s="28" t="s">
        <v>47</v>
      </c>
      <c r="B5" s="223" t="s">
        <v>164</v>
      </c>
      <c r="C5" s="223"/>
      <c r="D5" s="223"/>
      <c r="E5" s="223"/>
      <c r="F5" s="223"/>
      <c r="G5" s="223"/>
      <c r="H5" s="223"/>
    </row>
    <row r="6" spans="1:8" ht="1.5" customHeight="1">
      <c r="A6" s="23"/>
      <c r="B6" s="223"/>
      <c r="C6" s="223"/>
      <c r="D6" s="223"/>
      <c r="E6" s="223"/>
      <c r="F6" s="223"/>
      <c r="G6" s="223"/>
      <c r="H6" s="223"/>
    </row>
    <row r="7" spans="1:136" s="11" customFormat="1" ht="79.5" customHeight="1">
      <c r="A7" s="226" t="s">
        <v>114</v>
      </c>
      <c r="B7" s="227"/>
      <c r="C7" s="227"/>
      <c r="D7" s="227"/>
      <c r="E7" s="227"/>
      <c r="F7" s="227"/>
      <c r="G7" s="227"/>
      <c r="H7" s="227"/>
      <c r="I7" s="227"/>
      <c r="J7" s="15"/>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row>
    <row r="8" spans="1:136" s="11" customFormat="1" ht="77.25" customHeight="1">
      <c r="A8" s="228" t="s">
        <v>155</v>
      </c>
      <c r="B8" s="229"/>
      <c r="C8" s="229"/>
      <c r="D8" s="229"/>
      <c r="E8" s="229"/>
      <c r="F8" s="229"/>
      <c r="G8" s="229"/>
      <c r="H8" s="229"/>
      <c r="I8" s="229"/>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row>
    <row r="9" spans="1:136" s="11" customFormat="1" ht="79.5" customHeight="1">
      <c r="A9" s="225" t="s">
        <v>165</v>
      </c>
      <c r="B9" s="225"/>
      <c r="C9" s="225"/>
      <c r="D9" s="225"/>
      <c r="E9" s="225"/>
      <c r="F9" s="225"/>
      <c r="G9" s="225"/>
      <c r="H9" s="225"/>
      <c r="I9" s="225"/>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row>
    <row r="10" spans="1:136" s="11" customFormat="1" ht="104.25" customHeight="1">
      <c r="A10" s="224" t="s">
        <v>115</v>
      </c>
      <c r="B10" s="224"/>
      <c r="C10" s="224"/>
      <c r="D10" s="224"/>
      <c r="E10" s="224"/>
      <c r="F10" s="224"/>
      <c r="G10" s="224"/>
      <c r="H10" s="224"/>
      <c r="I10" s="22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row>
    <row r="11" spans="1:136" s="29" customFormat="1" ht="72.75" customHeight="1">
      <c r="A11" s="224" t="s">
        <v>166</v>
      </c>
      <c r="B11" s="224"/>
      <c r="C11" s="224"/>
      <c r="D11" s="224"/>
      <c r="E11" s="224"/>
      <c r="F11" s="224"/>
      <c r="G11" s="224"/>
      <c r="H11" s="224"/>
      <c r="I11" s="224"/>
      <c r="J11" s="30"/>
      <c r="K11" s="30">
        <v>1551749</v>
      </c>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row>
    <row r="12" spans="1:9" ht="33.75" customHeight="1">
      <c r="A12" s="222" t="s">
        <v>167</v>
      </c>
      <c r="B12" s="222"/>
      <c r="C12" s="222"/>
      <c r="D12" s="222"/>
      <c r="E12" s="222"/>
      <c r="F12" s="222"/>
      <c r="G12" s="222"/>
      <c r="H12" s="222"/>
      <c r="I12" s="222"/>
    </row>
    <row r="13" spans="1:8" ht="15.75" customHeight="1" thickBot="1">
      <c r="A13" s="5"/>
      <c r="B13" s="161"/>
      <c r="C13" s="161"/>
      <c r="D13" s="161"/>
      <c r="E13" s="161"/>
      <c r="F13" s="161"/>
      <c r="G13" s="161"/>
      <c r="H13" s="161"/>
    </row>
    <row r="14" spans="1:9" ht="15.75" customHeight="1">
      <c r="A14" s="172" t="s">
        <v>82</v>
      </c>
      <c r="B14" s="167" t="s">
        <v>15</v>
      </c>
      <c r="C14" s="173" t="s">
        <v>77</v>
      </c>
      <c r="D14" s="167" t="s">
        <v>78</v>
      </c>
      <c r="E14" s="167" t="s">
        <v>158</v>
      </c>
      <c r="F14" s="167" t="s">
        <v>159</v>
      </c>
      <c r="G14" s="167" t="s">
        <v>156</v>
      </c>
      <c r="H14" s="167" t="s">
        <v>157</v>
      </c>
      <c r="I14" s="183" t="s">
        <v>64</v>
      </c>
    </row>
    <row r="15" spans="1:9" ht="15.75">
      <c r="A15" s="151"/>
      <c r="B15" s="168"/>
      <c r="C15" s="174"/>
      <c r="D15" s="168"/>
      <c r="E15" s="168"/>
      <c r="F15" s="168"/>
      <c r="G15" s="168"/>
      <c r="H15" s="168"/>
      <c r="I15" s="184"/>
    </row>
    <row r="16" spans="1:9" ht="15.75">
      <c r="A16" s="151"/>
      <c r="B16" s="168"/>
      <c r="C16" s="174"/>
      <c r="D16" s="168"/>
      <c r="E16" s="168"/>
      <c r="F16" s="168"/>
      <c r="G16" s="168"/>
      <c r="H16" s="168"/>
      <c r="I16" s="184"/>
    </row>
    <row r="17" spans="1:9" ht="15.75">
      <c r="A17" s="151"/>
      <c r="B17" s="168"/>
      <c r="C17" s="174"/>
      <c r="D17" s="168"/>
      <c r="E17" s="168"/>
      <c r="F17" s="168"/>
      <c r="G17" s="168"/>
      <c r="H17" s="168"/>
      <c r="I17" s="184"/>
    </row>
    <row r="18" spans="1:9" ht="25.5" customHeight="1" thickBot="1">
      <c r="A18" s="151"/>
      <c r="B18" s="168"/>
      <c r="C18" s="174"/>
      <c r="D18" s="168"/>
      <c r="E18" s="168"/>
      <c r="F18" s="168"/>
      <c r="G18" s="168"/>
      <c r="H18" s="168"/>
      <c r="I18" s="185"/>
    </row>
    <row r="19" spans="1:136" s="6" customFormat="1" ht="16.5" thickBot="1">
      <c r="A19" s="46">
        <v>1</v>
      </c>
      <c r="B19" s="47">
        <v>2</v>
      </c>
      <c r="C19" s="47">
        <v>3</v>
      </c>
      <c r="D19" s="47">
        <v>4</v>
      </c>
      <c r="E19" s="47">
        <v>5</v>
      </c>
      <c r="F19" s="47">
        <v>6</v>
      </c>
      <c r="G19" s="47">
        <v>7</v>
      </c>
      <c r="H19" s="48">
        <v>8</v>
      </c>
      <c r="I19" s="31">
        <v>9</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row>
    <row r="20" spans="1:9" s="3" customFormat="1" ht="6" customHeight="1">
      <c r="A20" s="44"/>
      <c r="B20" s="49"/>
      <c r="C20" s="45"/>
      <c r="D20" s="50"/>
      <c r="E20" s="50"/>
      <c r="F20" s="50"/>
      <c r="G20" s="50"/>
      <c r="H20" s="51"/>
      <c r="I20" s="167"/>
    </row>
    <row r="21" spans="1:9" ht="15.75">
      <c r="A21" s="52"/>
      <c r="B21" s="53" t="s">
        <v>51</v>
      </c>
      <c r="C21" s="38"/>
      <c r="D21" s="54">
        <f>D23+D322+D327+D364</f>
        <v>389423160</v>
      </c>
      <c r="E21" s="54">
        <f>E23+E322+E327+E364</f>
        <v>130583194</v>
      </c>
      <c r="F21" s="54">
        <f>F23+F322+F327+F364</f>
        <v>258839966</v>
      </c>
      <c r="G21" s="54">
        <f>G23+G322+G327+G364+G326</f>
        <v>14520000</v>
      </c>
      <c r="H21" s="54">
        <f>H23+H322+H327+H364</f>
        <v>12300000</v>
      </c>
      <c r="I21" s="186"/>
    </row>
    <row r="22" spans="1:9" ht="15.75">
      <c r="A22" s="55"/>
      <c r="B22" s="56" t="s">
        <v>41</v>
      </c>
      <c r="C22" s="37"/>
      <c r="D22" s="33"/>
      <c r="E22" s="33"/>
      <c r="F22" s="33"/>
      <c r="G22" s="33"/>
      <c r="H22" s="33"/>
      <c r="I22" s="32"/>
    </row>
    <row r="23" spans="1:9" ht="15.75">
      <c r="A23" s="150"/>
      <c r="B23" s="175" t="s">
        <v>81</v>
      </c>
      <c r="C23" s="37"/>
      <c r="D23" s="165">
        <f>SUM(D26+D304)</f>
        <v>379523846</v>
      </c>
      <c r="E23" s="165">
        <f>SUM(E26+E304)</f>
        <v>127699828</v>
      </c>
      <c r="F23" s="165">
        <f>SUM(F26+F304)</f>
        <v>251824018</v>
      </c>
      <c r="G23" s="165">
        <f>SUM(G26+G304)</f>
        <v>10807424</v>
      </c>
      <c r="H23" s="165">
        <f>SUM(H26+H304)</f>
        <v>8198251</v>
      </c>
      <c r="I23" s="178"/>
    </row>
    <row r="24" spans="1:9" ht="24" customHeight="1">
      <c r="A24" s="152"/>
      <c r="B24" s="176"/>
      <c r="C24" s="38"/>
      <c r="D24" s="166"/>
      <c r="E24" s="166"/>
      <c r="F24" s="166"/>
      <c r="G24" s="166"/>
      <c r="H24" s="166"/>
      <c r="I24" s="178"/>
    </row>
    <row r="25" spans="1:9" ht="15.75">
      <c r="A25" s="55"/>
      <c r="B25" s="56" t="s">
        <v>41</v>
      </c>
      <c r="C25" s="38"/>
      <c r="D25" s="39"/>
      <c r="E25" s="39"/>
      <c r="F25" s="39"/>
      <c r="G25" s="39"/>
      <c r="H25" s="33"/>
      <c r="I25" s="33"/>
    </row>
    <row r="26" spans="1:136" s="7" customFormat="1" ht="15.75">
      <c r="A26" s="57"/>
      <c r="B26" s="58" t="s">
        <v>10</v>
      </c>
      <c r="C26" s="59"/>
      <c r="D26" s="60">
        <f>D27+D31+D35+D36+D39+D43+D47+D51+D52+D56+D60+D64+D71+D75+D79+D83+D87+D91+D94+D101+D107+D115+D119+D124+D128+D132+D135+D141+D145+D149+D153+D157+D163+D167+D171+D173+D177+D180+D184+D188+D192+D196+D200+D204+D208+D213+D225+D229+D233+D237+D246+D250+D254+D258+D262+D266+D270+D274+D278+D282+D286+D290+D293+D296+D300+D219+D243+D70</f>
        <v>357211836</v>
      </c>
      <c r="E26" s="60">
        <f>E27+E31+E35+E36+E39+E43+E47+E51+E52+E56+E60+E64+E71+E75+E79+E83+E87+E91+E94+E101+E107+E115+E119+E124+E128+E132+E135+E141+E145+E149+E153+E157+E163+E167+E171+E173+E177+E180+E184+E188+E192+E196+E200+E204+E208+E213+E225+E229+E233+E237+E246+E250+E254+E258+E262+E266+E270+E274+E278+E282+E286+E290+E293+E296+E300+E219+E243+E70</f>
        <v>126745679</v>
      </c>
      <c r="F26" s="60">
        <f>F27+F31+F35+F36+F39+F43+F47+F51+F52+F56+F60+F64+F71+F75+F79+F83+F87+F91+F94+F101+F107+F115+F119+F124+F128+F132+F135+F141+F145+F149+F153+F157+F163+F167+F171+F173+F177+F180+F184+F188+F192+F196+F200+F204+F208+F213+F225+F229+F233+F237+F246+F250+F254+F258+F262+F266+F270+F274+F278+F282+F286+F290+F293+F296+F300+F219+F243+F70</f>
        <v>230466157</v>
      </c>
      <c r="G26" s="60">
        <f>G27+G31+G35+G36+G39+G43+G47+G51+G52+G56+G60+G64+G71+G75+G79+G83+G87+G91+G94+G101+G107+G115+G119+G124+G128+G132+G135+G141+G145+G149+G153+G157+G163+G167+G171+G173+G177+G180+G184+G188+G192+G196+G200+G204+G208+G213+G225+G229+G233+G237+G246+G250+G254+G258+G262+G266+G270+G274+G278+G282+G286+G290+G293+G296+G300+G219+G243+G70</f>
        <v>10807424</v>
      </c>
      <c r="H26" s="60">
        <f>H27+H31+H35+H36+H39+H43+H47+H51+H52+H56+H60+H64+H71+H75+H79+H83+H87+H91+H94+H101+H107+H115+H119+H124+H128+H132+H135+H141+H145+H149+H153+H157+H163+H167+H171+H173+H177+H180+H184+H188+H192+H196+H200+H204+H208+H213+H225+H229+H233+H237+H246+H250+H254+H258+H262+H266+H270+H274+H278+H282+H286+H290+H293+H296+H300+H219+H243+H70</f>
        <v>8198251</v>
      </c>
      <c r="I26" s="34"/>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row>
    <row r="27" spans="1:136" s="7" customFormat="1" ht="15.75">
      <c r="A27" s="150">
        <v>1</v>
      </c>
      <c r="B27" s="61" t="s">
        <v>16</v>
      </c>
      <c r="C27" s="147">
        <v>2007</v>
      </c>
      <c r="D27" s="139">
        <v>7222278</v>
      </c>
      <c r="E27" s="139">
        <v>3503122</v>
      </c>
      <c r="F27" s="139">
        <f>D27-E27</f>
        <v>3719156</v>
      </c>
      <c r="G27" s="139">
        <v>0</v>
      </c>
      <c r="H27" s="139">
        <v>0</v>
      </c>
      <c r="I27" s="146" t="s">
        <v>110</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row>
    <row r="28" spans="1:136" s="7" customFormat="1" ht="15.75">
      <c r="A28" s="151"/>
      <c r="B28" s="153" t="s">
        <v>65</v>
      </c>
      <c r="C28" s="158"/>
      <c r="D28" s="140"/>
      <c r="E28" s="140"/>
      <c r="F28" s="140"/>
      <c r="G28" s="140"/>
      <c r="H28" s="140"/>
      <c r="I28" s="160"/>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row>
    <row r="29" spans="1:136" s="7" customFormat="1" ht="15.75">
      <c r="A29" s="151"/>
      <c r="B29" s="154"/>
      <c r="C29" s="158"/>
      <c r="D29" s="140"/>
      <c r="E29" s="140"/>
      <c r="F29" s="140"/>
      <c r="G29" s="140"/>
      <c r="H29" s="140"/>
      <c r="I29" s="160"/>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row>
    <row r="30" spans="1:136" s="7" customFormat="1" ht="27.75" customHeight="1">
      <c r="A30" s="152"/>
      <c r="B30" s="155"/>
      <c r="C30" s="159"/>
      <c r="D30" s="141"/>
      <c r="E30" s="141"/>
      <c r="F30" s="141"/>
      <c r="G30" s="141"/>
      <c r="H30" s="141"/>
      <c r="I30" s="16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row>
    <row r="31" spans="1:136" s="8" customFormat="1" ht="15.75" customHeight="1">
      <c r="A31" s="177">
        <v>2</v>
      </c>
      <c r="B31" s="153" t="s">
        <v>72</v>
      </c>
      <c r="C31" s="146">
        <v>2013</v>
      </c>
      <c r="D31" s="143">
        <v>2540342</v>
      </c>
      <c r="E31" s="142">
        <v>2540342</v>
      </c>
      <c r="F31" s="142">
        <f>D31-E31</f>
        <v>0</v>
      </c>
      <c r="G31" s="142">
        <v>550000</v>
      </c>
      <c r="H31" s="142">
        <v>0</v>
      </c>
      <c r="I31" s="146" t="s">
        <v>110</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row>
    <row r="32" spans="1:136" s="8" customFormat="1" ht="15.75" customHeight="1">
      <c r="A32" s="177"/>
      <c r="B32" s="154"/>
      <c r="C32" s="146"/>
      <c r="D32" s="144"/>
      <c r="E32" s="142"/>
      <c r="F32" s="142"/>
      <c r="G32" s="142"/>
      <c r="H32" s="142"/>
      <c r="I32" s="160"/>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row>
    <row r="33" spans="1:136" s="8" customFormat="1" ht="15.75" customHeight="1">
      <c r="A33" s="177"/>
      <c r="B33" s="154"/>
      <c r="C33" s="146"/>
      <c r="D33" s="144"/>
      <c r="E33" s="142"/>
      <c r="F33" s="142"/>
      <c r="G33" s="142"/>
      <c r="H33" s="142"/>
      <c r="I33" s="160"/>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row>
    <row r="34" spans="1:136" s="8" customFormat="1" ht="19.5" customHeight="1">
      <c r="A34" s="177"/>
      <c r="B34" s="155"/>
      <c r="C34" s="146"/>
      <c r="D34" s="145"/>
      <c r="E34" s="142"/>
      <c r="F34" s="142"/>
      <c r="G34" s="142"/>
      <c r="H34" s="142"/>
      <c r="I34" s="160"/>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row>
    <row r="35" spans="1:136" s="8" customFormat="1" ht="66.75" customHeight="1">
      <c r="A35" s="104">
        <v>3</v>
      </c>
      <c r="B35" s="92" t="s">
        <v>126</v>
      </c>
      <c r="C35" s="94">
        <v>2016</v>
      </c>
      <c r="D35" s="95">
        <v>3831820</v>
      </c>
      <c r="E35" s="101">
        <v>750000</v>
      </c>
      <c r="F35" s="101">
        <f>D35-E35</f>
        <v>3081820</v>
      </c>
      <c r="G35" s="101">
        <v>350000</v>
      </c>
      <c r="H35" s="101">
        <v>600000</v>
      </c>
      <c r="I35" s="35" t="s">
        <v>110</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row>
    <row r="36" spans="1:136" s="7" customFormat="1" ht="15.75" customHeight="1">
      <c r="A36" s="150">
        <v>4</v>
      </c>
      <c r="B36" s="67" t="s">
        <v>17</v>
      </c>
      <c r="C36" s="147">
        <v>2003</v>
      </c>
      <c r="D36" s="139">
        <v>7897000</v>
      </c>
      <c r="E36" s="139">
        <v>1281174</v>
      </c>
      <c r="F36" s="139">
        <f>D36-E36</f>
        <v>6615826</v>
      </c>
      <c r="G36" s="139">
        <v>0</v>
      </c>
      <c r="H36" s="139">
        <v>0</v>
      </c>
      <c r="I36" s="147" t="s">
        <v>110</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row>
    <row r="37" spans="1:136" s="7" customFormat="1" ht="15.75">
      <c r="A37" s="151"/>
      <c r="B37" s="153" t="s">
        <v>66</v>
      </c>
      <c r="C37" s="148"/>
      <c r="D37" s="140"/>
      <c r="E37" s="140"/>
      <c r="F37" s="140"/>
      <c r="G37" s="140"/>
      <c r="H37" s="140"/>
      <c r="I37" s="148"/>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row>
    <row r="38" spans="1:136" s="7" customFormat="1" ht="34.5" customHeight="1">
      <c r="A38" s="152"/>
      <c r="B38" s="155"/>
      <c r="C38" s="149"/>
      <c r="D38" s="141"/>
      <c r="E38" s="141"/>
      <c r="F38" s="141"/>
      <c r="G38" s="141"/>
      <c r="H38" s="141"/>
      <c r="I38" s="149"/>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row>
    <row r="39" spans="1:136" s="7" customFormat="1" ht="15.75">
      <c r="A39" s="164">
        <v>5</v>
      </c>
      <c r="B39" s="153" t="s">
        <v>67</v>
      </c>
      <c r="C39" s="147">
        <v>2014</v>
      </c>
      <c r="D39" s="139">
        <v>3350000</v>
      </c>
      <c r="E39" s="139">
        <v>467000</v>
      </c>
      <c r="F39" s="139">
        <f>D39-E39</f>
        <v>2883000</v>
      </c>
      <c r="G39" s="139">
        <v>0</v>
      </c>
      <c r="H39" s="139">
        <v>0</v>
      </c>
      <c r="I39" s="146" t="s">
        <v>110</v>
      </c>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row>
    <row r="40" spans="1:136" s="7" customFormat="1" ht="15.75">
      <c r="A40" s="164"/>
      <c r="B40" s="154"/>
      <c r="C40" s="148"/>
      <c r="D40" s="140"/>
      <c r="E40" s="140"/>
      <c r="F40" s="140"/>
      <c r="G40" s="140"/>
      <c r="H40" s="140"/>
      <c r="I40" s="160"/>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row>
    <row r="41" spans="1:136" s="7" customFormat="1" ht="15.75">
      <c r="A41" s="164"/>
      <c r="B41" s="154"/>
      <c r="C41" s="148"/>
      <c r="D41" s="140"/>
      <c r="E41" s="140"/>
      <c r="F41" s="140"/>
      <c r="G41" s="140"/>
      <c r="H41" s="140"/>
      <c r="I41" s="160"/>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row>
    <row r="42" spans="1:136" s="7" customFormat="1" ht="15.75">
      <c r="A42" s="164"/>
      <c r="B42" s="155"/>
      <c r="C42" s="149"/>
      <c r="D42" s="141"/>
      <c r="E42" s="141"/>
      <c r="F42" s="141"/>
      <c r="G42" s="141"/>
      <c r="H42" s="141"/>
      <c r="I42" s="160"/>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row>
    <row r="43" spans="1:136" s="7" customFormat="1" ht="15.75">
      <c r="A43" s="150">
        <v>6</v>
      </c>
      <c r="B43" s="67" t="s">
        <v>18</v>
      </c>
      <c r="C43" s="147">
        <v>2005</v>
      </c>
      <c r="D43" s="139">
        <v>7188276</v>
      </c>
      <c r="E43" s="139">
        <v>4150780</v>
      </c>
      <c r="F43" s="139">
        <f>D43-E43</f>
        <v>3037496</v>
      </c>
      <c r="G43" s="139">
        <v>0</v>
      </c>
      <c r="H43" s="139">
        <v>0</v>
      </c>
      <c r="I43" s="146" t="s">
        <v>110</v>
      </c>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row>
    <row r="44" spans="1:136" s="7" customFormat="1" ht="15.75">
      <c r="A44" s="151"/>
      <c r="B44" s="153" t="s">
        <v>116</v>
      </c>
      <c r="C44" s="158"/>
      <c r="D44" s="140"/>
      <c r="E44" s="140"/>
      <c r="F44" s="140"/>
      <c r="G44" s="140"/>
      <c r="H44" s="140"/>
      <c r="I44" s="160"/>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row>
    <row r="45" spans="1:136" s="7" customFormat="1" ht="15.75">
      <c r="A45" s="151"/>
      <c r="B45" s="154"/>
      <c r="C45" s="158"/>
      <c r="D45" s="140"/>
      <c r="E45" s="140"/>
      <c r="F45" s="140"/>
      <c r="G45" s="140"/>
      <c r="H45" s="140"/>
      <c r="I45" s="160"/>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row>
    <row r="46" spans="1:136" s="7" customFormat="1" ht="15.75">
      <c r="A46" s="151"/>
      <c r="B46" s="154"/>
      <c r="C46" s="158"/>
      <c r="D46" s="140"/>
      <c r="E46" s="140"/>
      <c r="F46" s="140"/>
      <c r="G46" s="140"/>
      <c r="H46" s="140"/>
      <c r="I46" s="160"/>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row>
    <row r="47" spans="1:136" s="7" customFormat="1" ht="15.75" customHeight="1">
      <c r="A47" s="164">
        <v>7</v>
      </c>
      <c r="B47" s="180" t="s">
        <v>83</v>
      </c>
      <c r="C47" s="147">
        <v>2006</v>
      </c>
      <c r="D47" s="169">
        <v>2715162</v>
      </c>
      <c r="E47" s="139">
        <v>2665162</v>
      </c>
      <c r="F47" s="139">
        <f>D47-E47</f>
        <v>50000</v>
      </c>
      <c r="G47" s="139">
        <v>800000</v>
      </c>
      <c r="H47" s="139">
        <v>50000</v>
      </c>
      <c r="I47" s="146" t="s">
        <v>110</v>
      </c>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row>
    <row r="48" spans="1:136" s="7" customFormat="1" ht="15.75">
      <c r="A48" s="164"/>
      <c r="B48" s="181"/>
      <c r="C48" s="158"/>
      <c r="D48" s="170"/>
      <c r="E48" s="140"/>
      <c r="F48" s="140"/>
      <c r="G48" s="140"/>
      <c r="H48" s="140"/>
      <c r="I48" s="160"/>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row>
    <row r="49" spans="1:136" s="7" customFormat="1" ht="15.75">
      <c r="A49" s="179"/>
      <c r="B49" s="181"/>
      <c r="C49" s="158"/>
      <c r="D49" s="170"/>
      <c r="E49" s="140"/>
      <c r="F49" s="140"/>
      <c r="G49" s="140"/>
      <c r="H49" s="140"/>
      <c r="I49" s="160"/>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row>
    <row r="50" spans="1:136" s="7" customFormat="1" ht="15.75">
      <c r="A50" s="179"/>
      <c r="B50" s="182"/>
      <c r="C50" s="159"/>
      <c r="D50" s="171"/>
      <c r="E50" s="141"/>
      <c r="F50" s="141"/>
      <c r="G50" s="141"/>
      <c r="H50" s="141"/>
      <c r="I50" s="160"/>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row>
    <row r="51" spans="1:136" s="7" customFormat="1" ht="63" customHeight="1">
      <c r="A51" s="68">
        <v>8</v>
      </c>
      <c r="B51" s="63" t="s">
        <v>84</v>
      </c>
      <c r="C51" s="37">
        <v>2006</v>
      </c>
      <c r="D51" s="62">
        <v>3082350</v>
      </c>
      <c r="E51" s="62">
        <v>1194123</v>
      </c>
      <c r="F51" s="62">
        <f>D51-E51</f>
        <v>1888227</v>
      </c>
      <c r="G51" s="62">
        <v>0</v>
      </c>
      <c r="H51" s="62">
        <v>0</v>
      </c>
      <c r="I51" s="35" t="s">
        <v>110</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row>
    <row r="52" spans="1:136" s="7" customFormat="1" ht="15.75">
      <c r="A52" s="164">
        <v>9</v>
      </c>
      <c r="B52" s="153" t="s">
        <v>117</v>
      </c>
      <c r="C52" s="147">
        <v>2008</v>
      </c>
      <c r="D52" s="139">
        <v>5580000</v>
      </c>
      <c r="E52" s="139">
        <v>1158937</v>
      </c>
      <c r="F52" s="139">
        <f>D52-E52</f>
        <v>4421063</v>
      </c>
      <c r="G52" s="139">
        <v>0</v>
      </c>
      <c r="H52" s="139">
        <v>0</v>
      </c>
      <c r="I52" s="146" t="s">
        <v>110</v>
      </c>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row>
    <row r="53" spans="1:136" s="7" customFormat="1" ht="15.75">
      <c r="A53" s="164"/>
      <c r="B53" s="154"/>
      <c r="C53" s="158"/>
      <c r="D53" s="140"/>
      <c r="E53" s="140"/>
      <c r="F53" s="140"/>
      <c r="G53" s="140"/>
      <c r="H53" s="140"/>
      <c r="I53" s="160"/>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row>
    <row r="54" spans="1:136" s="7" customFormat="1" ht="15.75">
      <c r="A54" s="164"/>
      <c r="B54" s="154"/>
      <c r="C54" s="158"/>
      <c r="D54" s="140"/>
      <c r="E54" s="140"/>
      <c r="F54" s="140"/>
      <c r="G54" s="140"/>
      <c r="H54" s="140"/>
      <c r="I54" s="160"/>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row>
    <row r="55" spans="1:136" s="7" customFormat="1" ht="15.75">
      <c r="A55" s="164"/>
      <c r="B55" s="155"/>
      <c r="C55" s="159"/>
      <c r="D55" s="141"/>
      <c r="E55" s="141"/>
      <c r="F55" s="141"/>
      <c r="G55" s="141"/>
      <c r="H55" s="141"/>
      <c r="I55" s="160"/>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row>
    <row r="56" spans="1:9" ht="15.75" customHeight="1">
      <c r="A56" s="150">
        <v>10</v>
      </c>
      <c r="B56" s="153" t="s">
        <v>61</v>
      </c>
      <c r="C56" s="147">
        <v>2008</v>
      </c>
      <c r="D56" s="139">
        <v>2200000</v>
      </c>
      <c r="E56" s="139">
        <v>253999</v>
      </c>
      <c r="F56" s="139">
        <f>D56-E56</f>
        <v>1946001</v>
      </c>
      <c r="G56" s="139">
        <v>0</v>
      </c>
      <c r="H56" s="139">
        <v>0</v>
      </c>
      <c r="I56" s="146" t="s">
        <v>110</v>
      </c>
    </row>
    <row r="57" spans="1:9" ht="15.75" customHeight="1">
      <c r="A57" s="151"/>
      <c r="B57" s="154"/>
      <c r="C57" s="148"/>
      <c r="D57" s="140"/>
      <c r="E57" s="140"/>
      <c r="F57" s="140"/>
      <c r="G57" s="140"/>
      <c r="H57" s="140"/>
      <c r="I57" s="160"/>
    </row>
    <row r="58" spans="1:9" ht="15.75" customHeight="1">
      <c r="A58" s="151"/>
      <c r="B58" s="154"/>
      <c r="C58" s="148"/>
      <c r="D58" s="140"/>
      <c r="E58" s="140"/>
      <c r="F58" s="140"/>
      <c r="G58" s="140"/>
      <c r="H58" s="140"/>
      <c r="I58" s="160"/>
    </row>
    <row r="59" spans="1:9" ht="15.75" customHeight="1">
      <c r="A59" s="152"/>
      <c r="B59" s="155"/>
      <c r="C59" s="149"/>
      <c r="D59" s="141"/>
      <c r="E59" s="141"/>
      <c r="F59" s="141"/>
      <c r="G59" s="141"/>
      <c r="H59" s="141"/>
      <c r="I59" s="160"/>
    </row>
    <row r="60" spans="1:136" s="7" customFormat="1" ht="15.75">
      <c r="A60" s="150">
        <v>11</v>
      </c>
      <c r="B60" s="69" t="s">
        <v>19</v>
      </c>
      <c r="C60" s="147">
        <v>2007</v>
      </c>
      <c r="D60" s="139">
        <v>5738128</v>
      </c>
      <c r="E60" s="139">
        <v>2988481</v>
      </c>
      <c r="F60" s="139">
        <f>D60-E60</f>
        <v>2749647</v>
      </c>
      <c r="G60" s="139">
        <v>1590416</v>
      </c>
      <c r="H60" s="139">
        <v>400000</v>
      </c>
      <c r="I60" s="146" t="s">
        <v>110</v>
      </c>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row>
    <row r="61" spans="1:136" s="7" customFormat="1" ht="15.75">
      <c r="A61" s="151"/>
      <c r="B61" s="153" t="s">
        <v>85</v>
      </c>
      <c r="C61" s="148"/>
      <c r="D61" s="140"/>
      <c r="E61" s="140"/>
      <c r="F61" s="140"/>
      <c r="G61" s="140"/>
      <c r="H61" s="140"/>
      <c r="I61" s="14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row>
    <row r="62" spans="1:136" s="7" customFormat="1" ht="15.75">
      <c r="A62" s="151"/>
      <c r="B62" s="154"/>
      <c r="C62" s="148"/>
      <c r="D62" s="140"/>
      <c r="E62" s="140"/>
      <c r="F62" s="140"/>
      <c r="G62" s="140"/>
      <c r="H62" s="140"/>
      <c r="I62" s="14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row>
    <row r="63" spans="1:136" s="7" customFormat="1" ht="15.75">
      <c r="A63" s="152"/>
      <c r="B63" s="155"/>
      <c r="C63" s="149"/>
      <c r="D63" s="141"/>
      <c r="E63" s="141"/>
      <c r="F63" s="141"/>
      <c r="G63" s="141"/>
      <c r="H63" s="141"/>
      <c r="I63" s="14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row>
    <row r="64" spans="1:136" s="7" customFormat="1" ht="15.75" customHeight="1">
      <c r="A64" s="150">
        <v>12</v>
      </c>
      <c r="B64" s="67" t="s">
        <v>42</v>
      </c>
      <c r="C64" s="147">
        <v>2008</v>
      </c>
      <c r="D64" s="139">
        <v>7786588</v>
      </c>
      <c r="E64" s="139">
        <v>4311328</v>
      </c>
      <c r="F64" s="139">
        <f>D64-E64</f>
        <v>3475260</v>
      </c>
      <c r="G64" s="139">
        <v>758765</v>
      </c>
      <c r="H64" s="139">
        <v>300000</v>
      </c>
      <c r="I64" s="147" t="s">
        <v>110</v>
      </c>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row>
    <row r="65" spans="1:136" s="7" customFormat="1" ht="15.75">
      <c r="A65" s="151"/>
      <c r="B65" s="153" t="s">
        <v>135</v>
      </c>
      <c r="C65" s="148"/>
      <c r="D65" s="140"/>
      <c r="E65" s="140"/>
      <c r="F65" s="140"/>
      <c r="G65" s="140"/>
      <c r="H65" s="140"/>
      <c r="I65" s="148"/>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row>
    <row r="66" spans="1:136" s="7" customFormat="1" ht="15.75">
      <c r="A66" s="151"/>
      <c r="B66" s="154"/>
      <c r="C66" s="148"/>
      <c r="D66" s="140"/>
      <c r="E66" s="140"/>
      <c r="F66" s="140"/>
      <c r="G66" s="140"/>
      <c r="H66" s="140"/>
      <c r="I66" s="148"/>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row>
    <row r="67" spans="1:136" s="7" customFormat="1" ht="15.75">
      <c r="A67" s="151"/>
      <c r="B67" s="155"/>
      <c r="C67" s="148"/>
      <c r="D67" s="141"/>
      <c r="E67" s="141"/>
      <c r="F67" s="141"/>
      <c r="G67" s="141"/>
      <c r="H67" s="141"/>
      <c r="I67" s="148"/>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row>
    <row r="68" spans="1:136" s="7" customFormat="1" ht="27" customHeight="1">
      <c r="A68" s="151"/>
      <c r="B68" s="112" t="s">
        <v>152</v>
      </c>
      <c r="C68" s="148"/>
      <c r="D68" s="114">
        <v>5209970</v>
      </c>
      <c r="E68" s="114">
        <v>3469043</v>
      </c>
      <c r="F68" s="114">
        <f>D68-E68</f>
        <v>1740927</v>
      </c>
      <c r="G68" s="114">
        <v>758765</v>
      </c>
      <c r="H68" s="114">
        <v>300000</v>
      </c>
      <c r="I68" s="148"/>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row>
    <row r="69" spans="1:136" s="7" customFormat="1" ht="37.5" customHeight="1">
      <c r="A69" s="152"/>
      <c r="B69" s="111" t="s">
        <v>132</v>
      </c>
      <c r="C69" s="149"/>
      <c r="D69" s="114">
        <v>2576618</v>
      </c>
      <c r="E69" s="114">
        <v>842285</v>
      </c>
      <c r="F69" s="114">
        <f>D69-E69</f>
        <v>1734333</v>
      </c>
      <c r="G69" s="114">
        <v>0</v>
      </c>
      <c r="H69" s="114">
        <v>0</v>
      </c>
      <c r="I69" s="14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row>
    <row r="70" spans="1:136" s="7" customFormat="1" ht="69.75" customHeight="1">
      <c r="A70" s="44">
        <v>13</v>
      </c>
      <c r="B70" s="105" t="s">
        <v>180</v>
      </c>
      <c r="C70" s="102">
        <v>2018</v>
      </c>
      <c r="D70" s="136">
        <v>3000000</v>
      </c>
      <c r="E70" s="136"/>
      <c r="F70" s="136">
        <f>D70-E70</f>
        <v>3000000</v>
      </c>
      <c r="G70" s="136">
        <v>0</v>
      </c>
      <c r="H70" s="136">
        <v>200000</v>
      </c>
      <c r="I70" s="120" t="s">
        <v>110</v>
      </c>
      <c r="J70" s="16"/>
      <c r="K70" s="16"/>
      <c r="L70" s="120"/>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row>
    <row r="71" spans="1:12" ht="13.5" customHeight="1">
      <c r="A71" s="150">
        <v>14</v>
      </c>
      <c r="B71" s="67" t="s">
        <v>20</v>
      </c>
      <c r="C71" s="147">
        <v>2001</v>
      </c>
      <c r="D71" s="139">
        <v>2957886</v>
      </c>
      <c r="E71" s="139">
        <v>1701733</v>
      </c>
      <c r="F71" s="139">
        <f>D71-E71</f>
        <v>1256153</v>
      </c>
      <c r="G71" s="139">
        <v>0</v>
      </c>
      <c r="H71" s="139">
        <v>0</v>
      </c>
      <c r="I71" s="146" t="s">
        <v>110</v>
      </c>
      <c r="L71" s="137"/>
    </row>
    <row r="72" spans="1:12" ht="13.5" customHeight="1">
      <c r="A72" s="151"/>
      <c r="B72" s="153" t="s">
        <v>0</v>
      </c>
      <c r="C72" s="148"/>
      <c r="D72" s="140"/>
      <c r="E72" s="140"/>
      <c r="F72" s="140"/>
      <c r="G72" s="140"/>
      <c r="H72" s="140"/>
      <c r="I72" s="146"/>
      <c r="L72" s="137"/>
    </row>
    <row r="73" spans="1:12" ht="15.75" customHeight="1">
      <c r="A73" s="151"/>
      <c r="B73" s="154"/>
      <c r="C73" s="148"/>
      <c r="D73" s="140"/>
      <c r="E73" s="140"/>
      <c r="F73" s="140"/>
      <c r="G73" s="140"/>
      <c r="H73" s="140"/>
      <c r="I73" s="160"/>
      <c r="L73" s="138"/>
    </row>
    <row r="74" spans="1:9" ht="18.75" customHeight="1">
      <c r="A74" s="152"/>
      <c r="B74" s="155"/>
      <c r="C74" s="149"/>
      <c r="D74" s="141"/>
      <c r="E74" s="141"/>
      <c r="F74" s="141"/>
      <c r="G74" s="141"/>
      <c r="H74" s="141"/>
      <c r="I74" s="160"/>
    </row>
    <row r="75" spans="1:9" ht="62.25" customHeight="1">
      <c r="A75" s="150">
        <v>15</v>
      </c>
      <c r="B75" s="153" t="s">
        <v>86</v>
      </c>
      <c r="C75" s="147">
        <v>2012</v>
      </c>
      <c r="D75" s="139">
        <v>1239749</v>
      </c>
      <c r="E75" s="139">
        <v>750000</v>
      </c>
      <c r="F75" s="139">
        <f>D75-E75</f>
        <v>489749</v>
      </c>
      <c r="G75" s="139">
        <v>0</v>
      </c>
      <c r="H75" s="139">
        <v>0</v>
      </c>
      <c r="I75" s="146" t="s">
        <v>110</v>
      </c>
    </row>
    <row r="76" spans="1:9" ht="15.75" customHeight="1">
      <c r="A76" s="151"/>
      <c r="B76" s="154"/>
      <c r="C76" s="148"/>
      <c r="D76" s="140"/>
      <c r="E76" s="140"/>
      <c r="F76" s="140"/>
      <c r="G76" s="140"/>
      <c r="H76" s="140"/>
      <c r="I76" s="160"/>
    </row>
    <row r="77" spans="1:9" ht="15.75" customHeight="1">
      <c r="A77" s="151"/>
      <c r="B77" s="154"/>
      <c r="C77" s="148"/>
      <c r="D77" s="140"/>
      <c r="E77" s="140"/>
      <c r="F77" s="140"/>
      <c r="G77" s="140"/>
      <c r="H77" s="140"/>
      <c r="I77" s="160"/>
    </row>
    <row r="78" spans="1:9" ht="0.75" customHeight="1">
      <c r="A78" s="152"/>
      <c r="B78" s="155"/>
      <c r="C78" s="149"/>
      <c r="D78" s="141"/>
      <c r="E78" s="141"/>
      <c r="F78" s="141"/>
      <c r="G78" s="141"/>
      <c r="H78" s="141"/>
      <c r="I78" s="160"/>
    </row>
    <row r="79" spans="1:9" ht="15.75" customHeight="1">
      <c r="A79" s="150">
        <v>16</v>
      </c>
      <c r="B79" s="67" t="s">
        <v>21</v>
      </c>
      <c r="C79" s="147">
        <v>2013</v>
      </c>
      <c r="D79" s="139">
        <v>8591590</v>
      </c>
      <c r="E79" s="139">
        <v>1106631</v>
      </c>
      <c r="F79" s="139">
        <f>D79-E79</f>
        <v>7484959</v>
      </c>
      <c r="G79" s="139">
        <v>0</v>
      </c>
      <c r="H79" s="139">
        <v>0</v>
      </c>
      <c r="I79" s="146" t="s">
        <v>110</v>
      </c>
    </row>
    <row r="80" spans="1:9" ht="15.75" customHeight="1">
      <c r="A80" s="151"/>
      <c r="B80" s="153" t="s">
        <v>87</v>
      </c>
      <c r="C80" s="148"/>
      <c r="D80" s="140"/>
      <c r="E80" s="140"/>
      <c r="F80" s="140"/>
      <c r="G80" s="140"/>
      <c r="H80" s="140"/>
      <c r="I80" s="160"/>
    </row>
    <row r="81" spans="1:9" ht="15.75" customHeight="1">
      <c r="A81" s="151"/>
      <c r="B81" s="154"/>
      <c r="C81" s="148"/>
      <c r="D81" s="140"/>
      <c r="E81" s="140"/>
      <c r="F81" s="140"/>
      <c r="G81" s="140"/>
      <c r="H81" s="140"/>
      <c r="I81" s="160"/>
    </row>
    <row r="82" spans="1:9" ht="15.75" customHeight="1">
      <c r="A82" s="152"/>
      <c r="B82" s="155"/>
      <c r="C82" s="149"/>
      <c r="D82" s="141"/>
      <c r="E82" s="141"/>
      <c r="F82" s="141"/>
      <c r="G82" s="141"/>
      <c r="H82" s="141"/>
      <c r="I82" s="160"/>
    </row>
    <row r="83" spans="1:9" ht="15.75" customHeight="1">
      <c r="A83" s="150">
        <v>17</v>
      </c>
      <c r="B83" s="153" t="s">
        <v>88</v>
      </c>
      <c r="C83" s="147">
        <v>2014</v>
      </c>
      <c r="D83" s="139">
        <v>4039010</v>
      </c>
      <c r="E83" s="139">
        <v>1600715</v>
      </c>
      <c r="F83" s="139">
        <f>D83-E83</f>
        <v>2438295</v>
      </c>
      <c r="G83" s="139">
        <v>83706</v>
      </c>
      <c r="H83" s="139">
        <v>900000</v>
      </c>
      <c r="I83" s="147" t="s">
        <v>110</v>
      </c>
    </row>
    <row r="84" spans="1:9" ht="15.75" customHeight="1">
      <c r="A84" s="151"/>
      <c r="B84" s="154"/>
      <c r="C84" s="148"/>
      <c r="D84" s="140"/>
      <c r="E84" s="140"/>
      <c r="F84" s="140"/>
      <c r="G84" s="140"/>
      <c r="H84" s="140"/>
      <c r="I84" s="148"/>
    </row>
    <row r="85" spans="1:9" ht="15.75" customHeight="1">
      <c r="A85" s="151"/>
      <c r="B85" s="154"/>
      <c r="C85" s="148"/>
      <c r="D85" s="140"/>
      <c r="E85" s="140"/>
      <c r="F85" s="140"/>
      <c r="G85" s="140"/>
      <c r="H85" s="140"/>
      <c r="I85" s="148"/>
    </row>
    <row r="86" spans="1:9" ht="15.75" customHeight="1">
      <c r="A86" s="152"/>
      <c r="B86" s="155"/>
      <c r="C86" s="149"/>
      <c r="D86" s="141"/>
      <c r="E86" s="141"/>
      <c r="F86" s="141"/>
      <c r="G86" s="141"/>
      <c r="H86" s="141"/>
      <c r="I86" s="149"/>
    </row>
    <row r="87" spans="1:136" s="8" customFormat="1" ht="15.75" customHeight="1">
      <c r="A87" s="177">
        <v>18</v>
      </c>
      <c r="B87" s="153" t="s">
        <v>71</v>
      </c>
      <c r="C87" s="146">
        <v>2014</v>
      </c>
      <c r="D87" s="143">
        <v>3106230</v>
      </c>
      <c r="E87" s="142">
        <v>1122172</v>
      </c>
      <c r="F87" s="142">
        <f>D87-E87</f>
        <v>1984058</v>
      </c>
      <c r="G87" s="142">
        <v>0</v>
      </c>
      <c r="H87" s="142">
        <v>0</v>
      </c>
      <c r="I87" s="146" t="s">
        <v>110</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row>
    <row r="88" spans="1:136" s="8" customFormat="1" ht="15.75" customHeight="1">
      <c r="A88" s="177"/>
      <c r="B88" s="154"/>
      <c r="C88" s="146"/>
      <c r="D88" s="144"/>
      <c r="E88" s="142"/>
      <c r="F88" s="142"/>
      <c r="G88" s="142"/>
      <c r="H88" s="142"/>
      <c r="I88" s="160"/>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row>
    <row r="89" spans="1:136" s="8" customFormat="1" ht="15.75" customHeight="1">
      <c r="A89" s="177"/>
      <c r="B89" s="154"/>
      <c r="C89" s="146"/>
      <c r="D89" s="144"/>
      <c r="E89" s="142"/>
      <c r="F89" s="142"/>
      <c r="G89" s="142"/>
      <c r="H89" s="142"/>
      <c r="I89" s="160"/>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row>
    <row r="90" spans="1:136" s="8" customFormat="1" ht="15.75" customHeight="1">
      <c r="A90" s="177"/>
      <c r="B90" s="155"/>
      <c r="C90" s="146"/>
      <c r="D90" s="145"/>
      <c r="E90" s="142"/>
      <c r="F90" s="142"/>
      <c r="G90" s="142"/>
      <c r="H90" s="142"/>
      <c r="I90" s="160"/>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row>
    <row r="91" spans="1:9" s="3" customFormat="1" ht="15.75">
      <c r="A91" s="164">
        <v>19</v>
      </c>
      <c r="B91" s="67" t="s">
        <v>22</v>
      </c>
      <c r="C91" s="147">
        <v>2006</v>
      </c>
      <c r="D91" s="139">
        <v>5149080</v>
      </c>
      <c r="E91" s="139">
        <v>2877877</v>
      </c>
      <c r="F91" s="139">
        <f>D91-E91</f>
        <v>2271203</v>
      </c>
      <c r="G91" s="139">
        <v>0</v>
      </c>
      <c r="H91" s="139">
        <v>0</v>
      </c>
      <c r="I91" s="146" t="s">
        <v>110</v>
      </c>
    </row>
    <row r="92" spans="1:9" s="3" customFormat="1" ht="15.75">
      <c r="A92" s="164"/>
      <c r="B92" s="153" t="s">
        <v>89</v>
      </c>
      <c r="C92" s="148"/>
      <c r="D92" s="140"/>
      <c r="E92" s="140"/>
      <c r="F92" s="140"/>
      <c r="G92" s="140"/>
      <c r="H92" s="140"/>
      <c r="I92" s="146"/>
    </row>
    <row r="93" spans="1:9" s="3" customFormat="1" ht="31.5" customHeight="1">
      <c r="A93" s="164"/>
      <c r="B93" s="155"/>
      <c r="C93" s="149"/>
      <c r="D93" s="141"/>
      <c r="E93" s="141"/>
      <c r="F93" s="141"/>
      <c r="G93" s="141"/>
      <c r="H93" s="141"/>
      <c r="I93" s="160"/>
    </row>
    <row r="94" spans="1:9" ht="15.75" customHeight="1">
      <c r="A94" s="164">
        <v>20</v>
      </c>
      <c r="B94" s="153" t="s">
        <v>90</v>
      </c>
      <c r="C94" s="147">
        <v>2008</v>
      </c>
      <c r="D94" s="139">
        <v>6001590</v>
      </c>
      <c r="E94" s="139">
        <v>346410</v>
      </c>
      <c r="F94" s="139">
        <f>D94-E94</f>
        <v>5655180</v>
      </c>
      <c r="G94" s="139">
        <v>0</v>
      </c>
      <c r="H94" s="139">
        <v>0</v>
      </c>
      <c r="I94" s="146" t="s">
        <v>110</v>
      </c>
    </row>
    <row r="95" spans="1:9" ht="15.75" customHeight="1">
      <c r="A95" s="164"/>
      <c r="B95" s="154"/>
      <c r="C95" s="148"/>
      <c r="D95" s="140"/>
      <c r="E95" s="140"/>
      <c r="F95" s="140"/>
      <c r="G95" s="140"/>
      <c r="H95" s="140"/>
      <c r="I95" s="160"/>
    </row>
    <row r="96" spans="1:9" ht="15.75" customHeight="1">
      <c r="A96" s="164"/>
      <c r="B96" s="154"/>
      <c r="C96" s="148"/>
      <c r="D96" s="140"/>
      <c r="E96" s="140"/>
      <c r="F96" s="140"/>
      <c r="G96" s="140"/>
      <c r="H96" s="140"/>
      <c r="I96" s="160"/>
    </row>
    <row r="97" spans="1:9" ht="15.75" customHeight="1">
      <c r="A97" s="164"/>
      <c r="B97" s="154"/>
      <c r="C97" s="148"/>
      <c r="D97" s="140"/>
      <c r="E97" s="140"/>
      <c r="F97" s="140"/>
      <c r="G97" s="140"/>
      <c r="H97" s="140"/>
      <c r="I97" s="160"/>
    </row>
    <row r="98" spans="1:9" ht="15.75">
      <c r="A98" s="164"/>
      <c r="B98" s="154"/>
      <c r="C98" s="148"/>
      <c r="D98" s="140"/>
      <c r="E98" s="140"/>
      <c r="F98" s="140"/>
      <c r="G98" s="140"/>
      <c r="H98" s="140"/>
      <c r="I98" s="160"/>
    </row>
    <row r="99" spans="1:9" ht="10.5" customHeight="1">
      <c r="A99" s="164"/>
      <c r="B99" s="154"/>
      <c r="C99" s="148"/>
      <c r="D99" s="140"/>
      <c r="E99" s="140"/>
      <c r="F99" s="140"/>
      <c r="G99" s="140"/>
      <c r="H99" s="140"/>
      <c r="I99" s="160"/>
    </row>
    <row r="100" spans="1:9" ht="3.75" customHeight="1">
      <c r="A100" s="164"/>
      <c r="B100" s="155"/>
      <c r="C100" s="149"/>
      <c r="D100" s="141"/>
      <c r="E100" s="141"/>
      <c r="F100" s="141"/>
      <c r="G100" s="141"/>
      <c r="H100" s="141"/>
      <c r="I100" s="160"/>
    </row>
    <row r="101" spans="1:9" ht="15.75" customHeight="1">
      <c r="A101" s="150">
        <v>21</v>
      </c>
      <c r="B101" s="153" t="s">
        <v>118</v>
      </c>
      <c r="C101" s="147">
        <v>2013</v>
      </c>
      <c r="D101" s="139">
        <v>2845200</v>
      </c>
      <c r="E101" s="139">
        <v>1148017</v>
      </c>
      <c r="F101" s="139">
        <f>D101-E101</f>
        <v>1697183</v>
      </c>
      <c r="G101" s="139">
        <v>0</v>
      </c>
      <c r="H101" s="139">
        <v>0</v>
      </c>
      <c r="I101" s="146" t="s">
        <v>110</v>
      </c>
    </row>
    <row r="102" spans="1:9" ht="15.75" customHeight="1">
      <c r="A102" s="151"/>
      <c r="B102" s="154"/>
      <c r="C102" s="148"/>
      <c r="D102" s="140"/>
      <c r="E102" s="140"/>
      <c r="F102" s="140"/>
      <c r="G102" s="140"/>
      <c r="H102" s="140"/>
      <c r="I102" s="160"/>
    </row>
    <row r="103" spans="1:9" ht="15.75" customHeight="1">
      <c r="A103" s="151"/>
      <c r="B103" s="154"/>
      <c r="C103" s="148"/>
      <c r="D103" s="140"/>
      <c r="E103" s="140"/>
      <c r="F103" s="140"/>
      <c r="G103" s="140"/>
      <c r="H103" s="140"/>
      <c r="I103" s="160"/>
    </row>
    <row r="104" spans="1:9" ht="15.75" customHeight="1">
      <c r="A104" s="151"/>
      <c r="B104" s="154"/>
      <c r="C104" s="148"/>
      <c r="D104" s="140"/>
      <c r="E104" s="140"/>
      <c r="F104" s="140"/>
      <c r="G104" s="140"/>
      <c r="H104" s="140"/>
      <c r="I104" s="160"/>
    </row>
    <row r="105" spans="1:9" ht="8.25" customHeight="1">
      <c r="A105" s="151"/>
      <c r="B105" s="154"/>
      <c r="C105" s="148"/>
      <c r="D105" s="140"/>
      <c r="E105" s="140"/>
      <c r="F105" s="140"/>
      <c r="G105" s="140"/>
      <c r="H105" s="140"/>
      <c r="I105" s="160"/>
    </row>
    <row r="106" spans="1:9" ht="3.75" customHeight="1" hidden="1">
      <c r="A106" s="152"/>
      <c r="B106" s="155"/>
      <c r="C106" s="149"/>
      <c r="D106" s="141"/>
      <c r="E106" s="141"/>
      <c r="F106" s="141"/>
      <c r="G106" s="141"/>
      <c r="H106" s="141"/>
      <c r="I106" s="160"/>
    </row>
    <row r="107" spans="1:9" ht="14.25" customHeight="1">
      <c r="A107" s="150">
        <v>22</v>
      </c>
      <c r="B107" s="67" t="s">
        <v>45</v>
      </c>
      <c r="C107" s="147">
        <v>2003</v>
      </c>
      <c r="D107" s="139">
        <v>9869459</v>
      </c>
      <c r="E107" s="139">
        <v>775071</v>
      </c>
      <c r="F107" s="139">
        <f>D107-E107</f>
        <v>9094388</v>
      </c>
      <c r="G107" s="139">
        <v>100000</v>
      </c>
      <c r="H107" s="139">
        <v>0</v>
      </c>
      <c r="I107" s="139" t="s">
        <v>110</v>
      </c>
    </row>
    <row r="108" spans="1:9" ht="15.75">
      <c r="A108" s="151"/>
      <c r="B108" s="195" t="s">
        <v>134</v>
      </c>
      <c r="C108" s="148"/>
      <c r="D108" s="140"/>
      <c r="E108" s="140"/>
      <c r="F108" s="140"/>
      <c r="G108" s="140"/>
      <c r="H108" s="140"/>
      <c r="I108" s="140"/>
    </row>
    <row r="109" spans="1:9" ht="15.75">
      <c r="A109" s="151"/>
      <c r="B109" s="195"/>
      <c r="C109" s="148"/>
      <c r="D109" s="140"/>
      <c r="E109" s="140"/>
      <c r="F109" s="140"/>
      <c r="G109" s="140"/>
      <c r="H109" s="140"/>
      <c r="I109" s="140"/>
    </row>
    <row r="110" spans="1:9" ht="8.25" customHeight="1">
      <c r="A110" s="151"/>
      <c r="B110" s="195"/>
      <c r="C110" s="148"/>
      <c r="D110" s="140"/>
      <c r="E110" s="140"/>
      <c r="F110" s="140"/>
      <c r="G110" s="140"/>
      <c r="H110" s="140"/>
      <c r="I110" s="140"/>
    </row>
    <row r="111" spans="1:9" ht="3" customHeight="1">
      <c r="A111" s="151"/>
      <c r="B111" s="153"/>
      <c r="C111" s="148"/>
      <c r="D111" s="141"/>
      <c r="E111" s="141"/>
      <c r="F111" s="141"/>
      <c r="G111" s="141"/>
      <c r="H111" s="141"/>
      <c r="I111" s="140"/>
    </row>
    <row r="112" spans="1:9" ht="25.5" customHeight="1">
      <c r="A112" s="187"/>
      <c r="B112" s="112" t="s">
        <v>144</v>
      </c>
      <c r="C112" s="148"/>
      <c r="D112" s="114">
        <v>8761674</v>
      </c>
      <c r="E112" s="114">
        <v>275071</v>
      </c>
      <c r="F112" s="114">
        <f>D112-E112</f>
        <v>8486603</v>
      </c>
      <c r="G112" s="114">
        <v>0</v>
      </c>
      <c r="H112" s="114">
        <v>0</v>
      </c>
      <c r="I112" s="140"/>
    </row>
    <row r="113" spans="1:9" ht="30" customHeight="1">
      <c r="A113" s="187"/>
      <c r="B113" s="112" t="s">
        <v>145</v>
      </c>
      <c r="C113" s="148"/>
      <c r="D113" s="114">
        <v>1107785</v>
      </c>
      <c r="E113" s="114">
        <v>500000</v>
      </c>
      <c r="F113" s="114">
        <f>D113-E113</f>
        <v>607785</v>
      </c>
      <c r="G113" s="114">
        <v>100000</v>
      </c>
      <c r="H113" s="114">
        <v>0</v>
      </c>
      <c r="I113" s="140"/>
    </row>
    <row r="114" spans="1:9" ht="30" customHeight="1">
      <c r="A114" s="188"/>
      <c r="B114" s="112" t="s">
        <v>133</v>
      </c>
      <c r="C114" s="149"/>
      <c r="D114" s="113">
        <v>0</v>
      </c>
      <c r="E114" s="113">
        <v>0</v>
      </c>
      <c r="F114" s="113">
        <v>0</v>
      </c>
      <c r="G114" s="113">
        <v>0</v>
      </c>
      <c r="H114" s="113">
        <v>0</v>
      </c>
      <c r="I114" s="141"/>
    </row>
    <row r="115" spans="1:9" ht="15.75" customHeight="1">
      <c r="A115" s="150">
        <v>23</v>
      </c>
      <c r="B115" s="154" t="s">
        <v>1</v>
      </c>
      <c r="C115" s="147">
        <v>2005</v>
      </c>
      <c r="D115" s="139">
        <v>4705540</v>
      </c>
      <c r="E115" s="139">
        <v>2350441</v>
      </c>
      <c r="F115" s="139">
        <f>D115-E115</f>
        <v>2355099</v>
      </c>
      <c r="G115" s="139">
        <v>0</v>
      </c>
      <c r="H115" s="139">
        <v>0</v>
      </c>
      <c r="I115" s="146" t="s">
        <v>110</v>
      </c>
    </row>
    <row r="116" spans="1:9" ht="15.75" customHeight="1">
      <c r="A116" s="151"/>
      <c r="B116" s="154"/>
      <c r="C116" s="148"/>
      <c r="D116" s="140"/>
      <c r="E116" s="140"/>
      <c r="F116" s="140"/>
      <c r="G116" s="140"/>
      <c r="H116" s="140"/>
      <c r="I116" s="146"/>
    </row>
    <row r="117" spans="1:9" ht="15.75" customHeight="1">
      <c r="A117" s="151"/>
      <c r="B117" s="154"/>
      <c r="C117" s="148"/>
      <c r="D117" s="140"/>
      <c r="E117" s="140"/>
      <c r="F117" s="140"/>
      <c r="G117" s="140"/>
      <c r="H117" s="140"/>
      <c r="I117" s="146"/>
    </row>
    <row r="118" spans="1:9" ht="15.75" customHeight="1">
      <c r="A118" s="152"/>
      <c r="B118" s="155"/>
      <c r="C118" s="149"/>
      <c r="D118" s="141"/>
      <c r="E118" s="141"/>
      <c r="F118" s="141"/>
      <c r="G118" s="141"/>
      <c r="H118" s="141"/>
      <c r="I118" s="146"/>
    </row>
    <row r="119" spans="1:136" s="5" customFormat="1" ht="15.75">
      <c r="A119" s="150">
        <v>24</v>
      </c>
      <c r="B119" s="67" t="s">
        <v>23</v>
      </c>
      <c r="C119" s="147">
        <v>2003</v>
      </c>
      <c r="D119" s="139">
        <v>4716839</v>
      </c>
      <c r="E119" s="139">
        <v>1730617</v>
      </c>
      <c r="F119" s="139">
        <f>D119-E119</f>
        <v>2986222</v>
      </c>
      <c r="G119" s="139">
        <v>0</v>
      </c>
      <c r="H119" s="139">
        <v>0</v>
      </c>
      <c r="I119" s="146" t="s">
        <v>110</v>
      </c>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row>
    <row r="120" spans="1:136" s="5" customFormat="1" ht="15.75">
      <c r="A120" s="151"/>
      <c r="B120" s="153" t="s">
        <v>91</v>
      </c>
      <c r="C120" s="158"/>
      <c r="D120" s="140"/>
      <c r="E120" s="140"/>
      <c r="F120" s="140"/>
      <c r="G120" s="140"/>
      <c r="H120" s="140"/>
      <c r="I120" s="160"/>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row>
    <row r="121" spans="1:136" s="5" customFormat="1" ht="15.75" customHeight="1">
      <c r="A121" s="151"/>
      <c r="B121" s="154"/>
      <c r="C121" s="158"/>
      <c r="D121" s="140"/>
      <c r="E121" s="140"/>
      <c r="F121" s="140"/>
      <c r="G121" s="140"/>
      <c r="H121" s="140"/>
      <c r="I121" s="160"/>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row>
    <row r="122" spans="1:136" s="5" customFormat="1" ht="15.75" customHeight="1">
      <c r="A122" s="151"/>
      <c r="B122" s="154"/>
      <c r="C122" s="158"/>
      <c r="D122" s="140"/>
      <c r="E122" s="140"/>
      <c r="F122" s="140"/>
      <c r="G122" s="140"/>
      <c r="H122" s="140"/>
      <c r="I122" s="160"/>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row>
    <row r="123" spans="1:136" s="5" customFormat="1" ht="15.75">
      <c r="A123" s="152"/>
      <c r="B123" s="155"/>
      <c r="C123" s="159"/>
      <c r="D123" s="141"/>
      <c r="E123" s="141"/>
      <c r="F123" s="141"/>
      <c r="G123" s="141"/>
      <c r="H123" s="141"/>
      <c r="I123" s="160"/>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row>
    <row r="124" spans="1:136" s="5" customFormat="1" ht="15.75">
      <c r="A124" s="150">
        <v>25</v>
      </c>
      <c r="B124" s="153" t="s">
        <v>52</v>
      </c>
      <c r="C124" s="147">
        <v>2007</v>
      </c>
      <c r="D124" s="139">
        <v>4745660</v>
      </c>
      <c r="E124" s="139">
        <v>3702497</v>
      </c>
      <c r="F124" s="139">
        <f>D124-E124</f>
        <v>1043163</v>
      </c>
      <c r="G124" s="139">
        <v>0</v>
      </c>
      <c r="H124" s="139">
        <v>0</v>
      </c>
      <c r="I124" s="146" t="s">
        <v>110</v>
      </c>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row>
    <row r="125" spans="1:136" s="5" customFormat="1" ht="15.75">
      <c r="A125" s="151"/>
      <c r="B125" s="154"/>
      <c r="C125" s="148"/>
      <c r="D125" s="140"/>
      <c r="E125" s="140"/>
      <c r="F125" s="140"/>
      <c r="G125" s="140"/>
      <c r="H125" s="140"/>
      <c r="I125" s="146"/>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row>
    <row r="126" spans="1:136" s="5" customFormat="1" ht="15.75">
      <c r="A126" s="151"/>
      <c r="B126" s="154"/>
      <c r="C126" s="148"/>
      <c r="D126" s="140"/>
      <c r="E126" s="140"/>
      <c r="F126" s="140"/>
      <c r="G126" s="140"/>
      <c r="H126" s="140"/>
      <c r="I126" s="146"/>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row>
    <row r="127" spans="1:136" s="5" customFormat="1" ht="17.25" customHeight="1">
      <c r="A127" s="152"/>
      <c r="B127" s="155"/>
      <c r="C127" s="149"/>
      <c r="D127" s="141"/>
      <c r="E127" s="141"/>
      <c r="F127" s="141"/>
      <c r="G127" s="141"/>
      <c r="H127" s="141"/>
      <c r="I127" s="146"/>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row>
    <row r="128" spans="1:9" ht="15.75" customHeight="1">
      <c r="A128" s="164">
        <v>26</v>
      </c>
      <c r="B128" s="153" t="s">
        <v>92</v>
      </c>
      <c r="C128" s="147">
        <v>2008</v>
      </c>
      <c r="D128" s="139">
        <v>10572890</v>
      </c>
      <c r="E128" s="139">
        <v>830008</v>
      </c>
      <c r="F128" s="139">
        <f>D128-E128</f>
        <v>9742882</v>
      </c>
      <c r="G128" s="139">
        <v>0</v>
      </c>
      <c r="H128" s="139">
        <v>0</v>
      </c>
      <c r="I128" s="146" t="s">
        <v>110</v>
      </c>
    </row>
    <row r="129" spans="1:9" ht="15.75" customHeight="1">
      <c r="A129" s="164"/>
      <c r="B129" s="154"/>
      <c r="C129" s="158"/>
      <c r="D129" s="140"/>
      <c r="E129" s="140"/>
      <c r="F129" s="140"/>
      <c r="G129" s="140"/>
      <c r="H129" s="140"/>
      <c r="I129" s="160"/>
    </row>
    <row r="130" spans="1:9" ht="15.75">
      <c r="A130" s="164"/>
      <c r="B130" s="154"/>
      <c r="C130" s="158"/>
      <c r="D130" s="140"/>
      <c r="E130" s="140"/>
      <c r="F130" s="140"/>
      <c r="G130" s="140"/>
      <c r="H130" s="140"/>
      <c r="I130" s="160"/>
    </row>
    <row r="131" spans="1:9" ht="15.75" customHeight="1">
      <c r="A131" s="164"/>
      <c r="B131" s="155"/>
      <c r="C131" s="159"/>
      <c r="D131" s="141"/>
      <c r="E131" s="141"/>
      <c r="F131" s="141"/>
      <c r="G131" s="141"/>
      <c r="H131" s="141"/>
      <c r="I131" s="160"/>
    </row>
    <row r="132" spans="1:9" ht="15.75" customHeight="1">
      <c r="A132" s="150">
        <v>27</v>
      </c>
      <c r="B132" s="67" t="s">
        <v>24</v>
      </c>
      <c r="C132" s="147">
        <v>2007</v>
      </c>
      <c r="D132" s="139">
        <v>7693120</v>
      </c>
      <c r="E132" s="139">
        <v>2178802</v>
      </c>
      <c r="F132" s="139">
        <f>D132-E132</f>
        <v>5514318</v>
      </c>
      <c r="G132" s="139">
        <v>0</v>
      </c>
      <c r="H132" s="139">
        <v>0</v>
      </c>
      <c r="I132" s="146" t="s">
        <v>111</v>
      </c>
    </row>
    <row r="133" spans="1:9" ht="15.75">
      <c r="A133" s="151"/>
      <c r="B133" s="153" t="s">
        <v>53</v>
      </c>
      <c r="C133" s="148"/>
      <c r="D133" s="140"/>
      <c r="E133" s="140"/>
      <c r="F133" s="140"/>
      <c r="G133" s="140"/>
      <c r="H133" s="140"/>
      <c r="I133" s="146"/>
    </row>
    <row r="134" spans="1:9" ht="36" customHeight="1">
      <c r="A134" s="152"/>
      <c r="B134" s="155"/>
      <c r="C134" s="149"/>
      <c r="D134" s="141"/>
      <c r="E134" s="141"/>
      <c r="F134" s="141"/>
      <c r="G134" s="141"/>
      <c r="H134" s="141"/>
      <c r="I134" s="146"/>
    </row>
    <row r="135" spans="1:9" ht="15.75" customHeight="1">
      <c r="A135" s="150">
        <v>28</v>
      </c>
      <c r="B135" s="67" t="s">
        <v>25</v>
      </c>
      <c r="C135" s="147">
        <v>2006</v>
      </c>
      <c r="D135" s="139">
        <v>7375776</v>
      </c>
      <c r="E135" s="139">
        <v>4303826</v>
      </c>
      <c r="F135" s="139">
        <f>D135-E135</f>
        <v>3071950</v>
      </c>
      <c r="G135" s="139">
        <v>0</v>
      </c>
      <c r="H135" s="139">
        <v>0</v>
      </c>
      <c r="I135" s="146" t="s">
        <v>110</v>
      </c>
    </row>
    <row r="136" spans="1:9" ht="15.75" customHeight="1">
      <c r="A136" s="151"/>
      <c r="B136" s="153" t="s">
        <v>93</v>
      </c>
      <c r="C136" s="148"/>
      <c r="D136" s="140"/>
      <c r="E136" s="140"/>
      <c r="F136" s="140"/>
      <c r="G136" s="140"/>
      <c r="H136" s="140"/>
      <c r="I136" s="160"/>
    </row>
    <row r="137" spans="1:9" ht="15.75" customHeight="1">
      <c r="A137" s="151"/>
      <c r="B137" s="154"/>
      <c r="C137" s="148"/>
      <c r="D137" s="140"/>
      <c r="E137" s="140"/>
      <c r="F137" s="140"/>
      <c r="G137" s="140"/>
      <c r="H137" s="140"/>
      <c r="I137" s="160"/>
    </row>
    <row r="138" spans="1:9" ht="15.75" customHeight="1">
      <c r="A138" s="151"/>
      <c r="B138" s="154"/>
      <c r="C138" s="148"/>
      <c r="D138" s="140"/>
      <c r="E138" s="140"/>
      <c r="F138" s="140"/>
      <c r="G138" s="140"/>
      <c r="H138" s="140"/>
      <c r="I138" s="160"/>
    </row>
    <row r="139" spans="1:9" ht="21" customHeight="1">
      <c r="A139" s="151"/>
      <c r="B139" s="154"/>
      <c r="C139" s="148"/>
      <c r="D139" s="140"/>
      <c r="E139" s="140"/>
      <c r="F139" s="140"/>
      <c r="G139" s="140"/>
      <c r="H139" s="140"/>
      <c r="I139" s="160"/>
    </row>
    <row r="140" spans="1:9" ht="4.5" customHeight="1" hidden="1">
      <c r="A140" s="152"/>
      <c r="B140" s="155"/>
      <c r="C140" s="149"/>
      <c r="D140" s="141"/>
      <c r="E140" s="141"/>
      <c r="F140" s="141"/>
      <c r="G140" s="141"/>
      <c r="H140" s="141"/>
      <c r="I140" s="160"/>
    </row>
    <row r="141" spans="1:9" ht="15.75" customHeight="1">
      <c r="A141" s="150">
        <v>29</v>
      </c>
      <c r="B141" s="67" t="s">
        <v>26</v>
      </c>
      <c r="C141" s="147">
        <v>2006</v>
      </c>
      <c r="D141" s="139">
        <v>3174910</v>
      </c>
      <c r="E141" s="139">
        <v>1003864</v>
      </c>
      <c r="F141" s="139">
        <f>D141-E141</f>
        <v>2171046</v>
      </c>
      <c r="G141" s="139">
        <v>0</v>
      </c>
      <c r="H141" s="139">
        <v>0</v>
      </c>
      <c r="I141" s="146" t="s">
        <v>110</v>
      </c>
    </row>
    <row r="142" spans="1:9" ht="15.75" customHeight="1">
      <c r="A142" s="151"/>
      <c r="B142" s="153" t="s">
        <v>2</v>
      </c>
      <c r="C142" s="148"/>
      <c r="D142" s="140"/>
      <c r="E142" s="140"/>
      <c r="F142" s="140"/>
      <c r="G142" s="140"/>
      <c r="H142" s="140"/>
      <c r="I142" s="160"/>
    </row>
    <row r="143" spans="1:9" ht="15.75" customHeight="1">
      <c r="A143" s="151"/>
      <c r="B143" s="154"/>
      <c r="C143" s="148"/>
      <c r="D143" s="140"/>
      <c r="E143" s="140"/>
      <c r="F143" s="140"/>
      <c r="G143" s="140"/>
      <c r="H143" s="140"/>
      <c r="I143" s="160"/>
    </row>
    <row r="144" spans="1:9" ht="21.75" customHeight="1">
      <c r="A144" s="152"/>
      <c r="B144" s="155"/>
      <c r="C144" s="149"/>
      <c r="D144" s="141"/>
      <c r="E144" s="141"/>
      <c r="F144" s="141"/>
      <c r="G144" s="141"/>
      <c r="H144" s="141"/>
      <c r="I144" s="160"/>
    </row>
    <row r="145" spans="1:9" ht="15.75" customHeight="1">
      <c r="A145" s="150">
        <v>30</v>
      </c>
      <c r="B145" s="67" t="s">
        <v>28</v>
      </c>
      <c r="C145" s="147">
        <v>2014</v>
      </c>
      <c r="D145" s="139">
        <v>7930155</v>
      </c>
      <c r="E145" s="139">
        <v>4056496</v>
      </c>
      <c r="F145" s="139">
        <f>D145-E145</f>
        <v>3873659</v>
      </c>
      <c r="G145" s="139">
        <v>0</v>
      </c>
      <c r="H145" s="139">
        <v>0</v>
      </c>
      <c r="I145" s="146" t="s">
        <v>110</v>
      </c>
    </row>
    <row r="146" spans="1:9" ht="15.75" customHeight="1">
      <c r="A146" s="151"/>
      <c r="B146" s="153" t="s">
        <v>3</v>
      </c>
      <c r="C146" s="148"/>
      <c r="D146" s="140"/>
      <c r="E146" s="140"/>
      <c r="F146" s="140"/>
      <c r="G146" s="140"/>
      <c r="H146" s="140"/>
      <c r="I146" s="160"/>
    </row>
    <row r="147" spans="1:9" ht="15.75" customHeight="1">
      <c r="A147" s="151"/>
      <c r="B147" s="154"/>
      <c r="C147" s="148"/>
      <c r="D147" s="140"/>
      <c r="E147" s="140"/>
      <c r="F147" s="140"/>
      <c r="G147" s="140"/>
      <c r="H147" s="140"/>
      <c r="I147" s="160"/>
    </row>
    <row r="148" spans="1:9" ht="18" customHeight="1">
      <c r="A148" s="152"/>
      <c r="B148" s="155"/>
      <c r="C148" s="149"/>
      <c r="D148" s="141"/>
      <c r="E148" s="141"/>
      <c r="F148" s="141"/>
      <c r="G148" s="141"/>
      <c r="H148" s="141"/>
      <c r="I148" s="160"/>
    </row>
    <row r="149" spans="1:9" ht="15.75" customHeight="1">
      <c r="A149" s="150">
        <v>31</v>
      </c>
      <c r="B149" s="153" t="s">
        <v>94</v>
      </c>
      <c r="C149" s="147">
        <v>2006</v>
      </c>
      <c r="D149" s="139">
        <v>2864670</v>
      </c>
      <c r="E149" s="139">
        <v>2213409</v>
      </c>
      <c r="F149" s="139">
        <f>D149-E149</f>
        <v>651261</v>
      </c>
      <c r="G149" s="139">
        <v>0</v>
      </c>
      <c r="H149" s="139">
        <v>0</v>
      </c>
      <c r="I149" s="146" t="s">
        <v>110</v>
      </c>
    </row>
    <row r="150" spans="1:9" ht="15.75" customHeight="1">
      <c r="A150" s="151"/>
      <c r="B150" s="154"/>
      <c r="C150" s="148"/>
      <c r="D150" s="140"/>
      <c r="E150" s="140"/>
      <c r="F150" s="140"/>
      <c r="G150" s="140"/>
      <c r="H150" s="140"/>
      <c r="I150" s="146"/>
    </row>
    <row r="151" spans="1:9" ht="15.75" customHeight="1">
      <c r="A151" s="151"/>
      <c r="B151" s="154"/>
      <c r="C151" s="148"/>
      <c r="D151" s="140"/>
      <c r="E151" s="140"/>
      <c r="F151" s="140"/>
      <c r="G151" s="140"/>
      <c r="H151" s="140"/>
      <c r="I151" s="146"/>
    </row>
    <row r="152" spans="1:9" ht="14.25" customHeight="1">
      <c r="A152" s="152"/>
      <c r="B152" s="155"/>
      <c r="C152" s="149"/>
      <c r="D152" s="141"/>
      <c r="E152" s="141"/>
      <c r="F152" s="141"/>
      <c r="G152" s="141"/>
      <c r="H152" s="141"/>
      <c r="I152" s="146"/>
    </row>
    <row r="153" spans="1:9" ht="15.75" customHeight="1">
      <c r="A153" s="150">
        <v>32</v>
      </c>
      <c r="B153" s="153" t="s">
        <v>75</v>
      </c>
      <c r="C153" s="147">
        <v>2011</v>
      </c>
      <c r="D153" s="139">
        <v>3521005</v>
      </c>
      <c r="E153" s="139">
        <v>1821005</v>
      </c>
      <c r="F153" s="139">
        <f>D153-E153</f>
        <v>1700000</v>
      </c>
      <c r="G153" s="139">
        <v>0</v>
      </c>
      <c r="H153" s="139">
        <v>0</v>
      </c>
      <c r="I153" s="147" t="s">
        <v>110</v>
      </c>
    </row>
    <row r="154" spans="1:9" ht="15.75" customHeight="1">
      <c r="A154" s="151"/>
      <c r="B154" s="154"/>
      <c r="C154" s="148"/>
      <c r="D154" s="140"/>
      <c r="E154" s="140"/>
      <c r="F154" s="140"/>
      <c r="G154" s="140"/>
      <c r="H154" s="140"/>
      <c r="I154" s="148"/>
    </row>
    <row r="155" spans="1:9" ht="15.75" customHeight="1">
      <c r="A155" s="151"/>
      <c r="B155" s="154"/>
      <c r="C155" s="148"/>
      <c r="D155" s="140"/>
      <c r="E155" s="140"/>
      <c r="F155" s="140"/>
      <c r="G155" s="140"/>
      <c r="H155" s="140"/>
      <c r="I155" s="148"/>
    </row>
    <row r="156" spans="1:9" ht="15.75" customHeight="1">
      <c r="A156" s="152"/>
      <c r="B156" s="155"/>
      <c r="C156" s="149"/>
      <c r="D156" s="141"/>
      <c r="E156" s="141"/>
      <c r="F156" s="141"/>
      <c r="G156" s="141"/>
      <c r="H156" s="141"/>
      <c r="I156" s="149"/>
    </row>
    <row r="157" spans="1:9" ht="18.75" customHeight="1">
      <c r="A157" s="150">
        <v>33</v>
      </c>
      <c r="B157" s="153" t="s">
        <v>136</v>
      </c>
      <c r="C157" s="147">
        <v>2013</v>
      </c>
      <c r="D157" s="139">
        <v>4725666</v>
      </c>
      <c r="E157" s="139">
        <v>3278336</v>
      </c>
      <c r="F157" s="139">
        <f>D157-E157</f>
        <v>1447330</v>
      </c>
      <c r="G157" s="139">
        <v>500000</v>
      </c>
      <c r="H157" s="139">
        <v>0</v>
      </c>
      <c r="I157" s="147" t="s">
        <v>110</v>
      </c>
    </row>
    <row r="158" spans="1:9" ht="15.75" customHeight="1">
      <c r="A158" s="151"/>
      <c r="B158" s="154"/>
      <c r="C158" s="148"/>
      <c r="D158" s="140"/>
      <c r="E158" s="140"/>
      <c r="F158" s="140"/>
      <c r="G158" s="140"/>
      <c r="H158" s="140"/>
      <c r="I158" s="148"/>
    </row>
    <row r="159" spans="1:9" ht="10.5" customHeight="1">
      <c r="A159" s="151"/>
      <c r="B159" s="154"/>
      <c r="C159" s="148"/>
      <c r="D159" s="140"/>
      <c r="E159" s="140"/>
      <c r="F159" s="140"/>
      <c r="G159" s="140"/>
      <c r="H159" s="140"/>
      <c r="I159" s="148"/>
    </row>
    <row r="160" spans="1:9" ht="15.75" customHeight="1" hidden="1">
      <c r="A160" s="151"/>
      <c r="B160" s="155"/>
      <c r="C160" s="148"/>
      <c r="D160" s="141"/>
      <c r="E160" s="141"/>
      <c r="F160" s="141"/>
      <c r="G160" s="141"/>
      <c r="H160" s="141"/>
      <c r="I160" s="148"/>
    </row>
    <row r="161" spans="1:9" ht="24.75" customHeight="1">
      <c r="A161" s="151"/>
      <c r="B161" s="112" t="s">
        <v>146</v>
      </c>
      <c r="C161" s="148"/>
      <c r="D161" s="117">
        <v>3778336</v>
      </c>
      <c r="E161" s="117">
        <v>3278336</v>
      </c>
      <c r="F161" s="117">
        <f>D161-E161</f>
        <v>500000</v>
      </c>
      <c r="G161" s="117">
        <v>500000</v>
      </c>
      <c r="H161" s="117"/>
      <c r="I161" s="148"/>
    </row>
    <row r="162" spans="1:9" ht="26.25" customHeight="1">
      <c r="A162" s="152"/>
      <c r="B162" s="112" t="s">
        <v>137</v>
      </c>
      <c r="C162" s="149"/>
      <c r="D162" s="118">
        <v>947330</v>
      </c>
      <c r="E162" s="118"/>
      <c r="F162" s="118">
        <f>D162-E162</f>
        <v>947330</v>
      </c>
      <c r="G162" s="118">
        <v>0</v>
      </c>
      <c r="H162" s="118">
        <v>0</v>
      </c>
      <c r="I162" s="149"/>
    </row>
    <row r="163" spans="1:9" ht="15.75">
      <c r="A163" s="150">
        <v>34</v>
      </c>
      <c r="B163" s="153" t="s">
        <v>68</v>
      </c>
      <c r="C163" s="147">
        <v>2003</v>
      </c>
      <c r="D163" s="139">
        <v>3038870</v>
      </c>
      <c r="E163" s="139">
        <v>2335549</v>
      </c>
      <c r="F163" s="139">
        <f>D163-E163</f>
        <v>703321</v>
      </c>
      <c r="G163" s="139">
        <v>0</v>
      </c>
      <c r="H163" s="139">
        <v>0</v>
      </c>
      <c r="I163" s="146" t="s">
        <v>110</v>
      </c>
    </row>
    <row r="164" spans="1:9" ht="15.75">
      <c r="A164" s="151"/>
      <c r="B164" s="154"/>
      <c r="C164" s="148"/>
      <c r="D164" s="140"/>
      <c r="E164" s="140"/>
      <c r="F164" s="140"/>
      <c r="G164" s="140"/>
      <c r="H164" s="140"/>
      <c r="I164" s="146"/>
    </row>
    <row r="165" spans="1:9" ht="15.75">
      <c r="A165" s="151"/>
      <c r="B165" s="154"/>
      <c r="C165" s="148"/>
      <c r="D165" s="140"/>
      <c r="E165" s="140"/>
      <c r="F165" s="140"/>
      <c r="G165" s="140"/>
      <c r="H165" s="140"/>
      <c r="I165" s="146"/>
    </row>
    <row r="166" spans="1:9" ht="15.75">
      <c r="A166" s="152"/>
      <c r="B166" s="155"/>
      <c r="C166" s="149"/>
      <c r="D166" s="141"/>
      <c r="E166" s="141"/>
      <c r="F166" s="141"/>
      <c r="G166" s="141"/>
      <c r="H166" s="141"/>
      <c r="I166" s="146"/>
    </row>
    <row r="167" spans="1:9" ht="15.75" customHeight="1">
      <c r="A167" s="150">
        <v>35</v>
      </c>
      <c r="B167" s="153" t="s">
        <v>95</v>
      </c>
      <c r="C167" s="147">
        <v>2006</v>
      </c>
      <c r="D167" s="139">
        <v>11537886</v>
      </c>
      <c r="E167" s="139">
        <v>3502343</v>
      </c>
      <c r="F167" s="139">
        <f>D167-E167</f>
        <v>8035543</v>
      </c>
      <c r="G167" s="139">
        <v>662192</v>
      </c>
      <c r="H167" s="139">
        <v>300000</v>
      </c>
      <c r="I167" s="146" t="s">
        <v>110</v>
      </c>
    </row>
    <row r="168" spans="1:9" ht="15.75" customHeight="1">
      <c r="A168" s="151"/>
      <c r="B168" s="154"/>
      <c r="C168" s="148"/>
      <c r="D168" s="140"/>
      <c r="E168" s="140"/>
      <c r="F168" s="140"/>
      <c r="G168" s="140"/>
      <c r="H168" s="140"/>
      <c r="I168" s="146"/>
    </row>
    <row r="169" spans="1:9" ht="15.75" customHeight="1">
      <c r="A169" s="151"/>
      <c r="B169" s="154"/>
      <c r="C169" s="148"/>
      <c r="D169" s="140"/>
      <c r="E169" s="140"/>
      <c r="F169" s="140"/>
      <c r="G169" s="140"/>
      <c r="H169" s="140"/>
      <c r="I169" s="146"/>
    </row>
    <row r="170" spans="1:9" ht="20.25" customHeight="1">
      <c r="A170" s="152"/>
      <c r="B170" s="155"/>
      <c r="C170" s="149"/>
      <c r="D170" s="141"/>
      <c r="E170" s="141"/>
      <c r="F170" s="141"/>
      <c r="G170" s="141"/>
      <c r="H170" s="141"/>
      <c r="I170" s="146"/>
    </row>
    <row r="171" spans="1:9" ht="62.25" customHeight="1">
      <c r="A171" s="44">
        <v>36</v>
      </c>
      <c r="B171" s="105" t="s">
        <v>104</v>
      </c>
      <c r="C171" s="102">
        <v>2016</v>
      </c>
      <c r="D171" s="99">
        <v>3649540</v>
      </c>
      <c r="E171" s="99">
        <v>550000</v>
      </c>
      <c r="F171" s="99">
        <f>D171-E171</f>
        <v>3099540</v>
      </c>
      <c r="G171" s="99">
        <v>350000</v>
      </c>
      <c r="H171" s="99">
        <v>413000</v>
      </c>
      <c r="I171" s="35" t="s">
        <v>110</v>
      </c>
    </row>
    <row r="172" spans="1:9" ht="15.75" customHeight="1">
      <c r="A172" s="98"/>
      <c r="B172" s="67" t="s">
        <v>29</v>
      </c>
      <c r="C172" s="122"/>
      <c r="D172" s="121"/>
      <c r="E172" s="121"/>
      <c r="F172" s="121"/>
      <c r="G172" s="121"/>
      <c r="H172" s="121"/>
      <c r="I172" s="120"/>
    </row>
    <row r="173" spans="1:9" ht="15.75" customHeight="1">
      <c r="A173" s="150">
        <v>37</v>
      </c>
      <c r="B173" s="153" t="s">
        <v>69</v>
      </c>
      <c r="C173" s="147">
        <v>2011</v>
      </c>
      <c r="D173" s="139">
        <v>5825660</v>
      </c>
      <c r="E173" s="139">
        <v>1322736</v>
      </c>
      <c r="F173" s="139">
        <f>D173-E173</f>
        <v>4502924</v>
      </c>
      <c r="G173" s="139">
        <v>0</v>
      </c>
      <c r="H173" s="139">
        <v>0</v>
      </c>
      <c r="I173" s="146" t="s">
        <v>110</v>
      </c>
    </row>
    <row r="174" spans="1:9" ht="15.75" customHeight="1">
      <c r="A174" s="151"/>
      <c r="B174" s="154"/>
      <c r="C174" s="148"/>
      <c r="D174" s="140"/>
      <c r="E174" s="140"/>
      <c r="F174" s="140"/>
      <c r="G174" s="140"/>
      <c r="H174" s="140"/>
      <c r="I174" s="146"/>
    </row>
    <row r="175" spans="1:9" ht="15.75">
      <c r="A175" s="151"/>
      <c r="B175" s="154"/>
      <c r="C175" s="148"/>
      <c r="D175" s="140"/>
      <c r="E175" s="140"/>
      <c r="F175" s="140"/>
      <c r="G175" s="140"/>
      <c r="H175" s="140"/>
      <c r="I175" s="146"/>
    </row>
    <row r="176" spans="1:9" ht="23.25" customHeight="1">
      <c r="A176" s="152"/>
      <c r="B176" s="155"/>
      <c r="C176" s="149"/>
      <c r="D176" s="141"/>
      <c r="E176" s="141"/>
      <c r="F176" s="141"/>
      <c r="G176" s="141"/>
      <c r="H176" s="141"/>
      <c r="I176" s="146"/>
    </row>
    <row r="177" spans="1:9" ht="57.75" customHeight="1">
      <c r="A177" s="150">
        <v>38</v>
      </c>
      <c r="B177" s="105" t="s">
        <v>153</v>
      </c>
      <c r="C177" s="147">
        <v>2016</v>
      </c>
      <c r="D177" s="99">
        <v>2055930</v>
      </c>
      <c r="E177" s="99">
        <v>1151012</v>
      </c>
      <c r="F177" s="99">
        <f>D177-E177</f>
        <v>904918</v>
      </c>
      <c r="G177" s="99">
        <v>782645</v>
      </c>
      <c r="H177" s="99">
        <v>600000</v>
      </c>
      <c r="I177" s="147" t="s">
        <v>110</v>
      </c>
    </row>
    <row r="178" spans="1:9" ht="42.75" customHeight="1">
      <c r="A178" s="151"/>
      <c r="B178" s="105" t="s">
        <v>138</v>
      </c>
      <c r="C178" s="148"/>
      <c r="D178" s="117">
        <v>1455930</v>
      </c>
      <c r="E178" s="117">
        <v>1151012</v>
      </c>
      <c r="F178" s="117">
        <f>D178-E178</f>
        <v>304918</v>
      </c>
      <c r="G178" s="117">
        <v>782645</v>
      </c>
      <c r="H178" s="117">
        <v>0</v>
      </c>
      <c r="I178" s="148"/>
    </row>
    <row r="179" spans="1:9" ht="41.25" customHeight="1">
      <c r="A179" s="152"/>
      <c r="B179" s="105" t="s">
        <v>139</v>
      </c>
      <c r="C179" s="149"/>
      <c r="D179" s="118">
        <v>600000</v>
      </c>
      <c r="E179" s="118">
        <v>0</v>
      </c>
      <c r="F179" s="118">
        <f>D179-E179</f>
        <v>600000</v>
      </c>
      <c r="G179" s="118">
        <v>0</v>
      </c>
      <c r="H179" s="118">
        <v>600000</v>
      </c>
      <c r="I179" s="149"/>
    </row>
    <row r="180" spans="1:9" ht="13.5" customHeight="1">
      <c r="A180" s="150">
        <v>39</v>
      </c>
      <c r="B180" s="67" t="s">
        <v>30</v>
      </c>
      <c r="C180" s="147">
        <v>2008</v>
      </c>
      <c r="D180" s="139">
        <v>3965430</v>
      </c>
      <c r="E180" s="139">
        <v>3421752</v>
      </c>
      <c r="F180" s="139">
        <f>D180-E180</f>
        <v>543678</v>
      </c>
      <c r="G180" s="139">
        <v>400000</v>
      </c>
      <c r="H180" s="139">
        <v>537251</v>
      </c>
      <c r="I180" s="146" t="s">
        <v>111</v>
      </c>
    </row>
    <row r="181" spans="1:9" ht="15.75" customHeight="1">
      <c r="A181" s="151"/>
      <c r="B181" s="153" t="s">
        <v>54</v>
      </c>
      <c r="C181" s="148"/>
      <c r="D181" s="140"/>
      <c r="E181" s="140"/>
      <c r="F181" s="140"/>
      <c r="G181" s="140"/>
      <c r="H181" s="140"/>
      <c r="I181" s="146"/>
    </row>
    <row r="182" spans="1:9" ht="15.75" customHeight="1">
      <c r="A182" s="151"/>
      <c r="B182" s="154"/>
      <c r="C182" s="148"/>
      <c r="D182" s="140"/>
      <c r="E182" s="140"/>
      <c r="F182" s="140"/>
      <c r="G182" s="140"/>
      <c r="H182" s="140"/>
      <c r="I182" s="146"/>
    </row>
    <row r="183" spans="1:9" ht="24" customHeight="1">
      <c r="A183" s="152"/>
      <c r="B183" s="155"/>
      <c r="C183" s="149"/>
      <c r="D183" s="141"/>
      <c r="E183" s="141"/>
      <c r="F183" s="141"/>
      <c r="G183" s="141"/>
      <c r="H183" s="141"/>
      <c r="I183" s="146"/>
    </row>
    <row r="184" spans="1:9" ht="15.75" customHeight="1">
      <c r="A184" s="150">
        <v>40</v>
      </c>
      <c r="B184" s="67" t="s">
        <v>31</v>
      </c>
      <c r="C184" s="147">
        <v>2003</v>
      </c>
      <c r="D184" s="139">
        <v>17142700</v>
      </c>
      <c r="E184" s="139">
        <v>4286754</v>
      </c>
      <c r="F184" s="139">
        <f>D184-E184</f>
        <v>12855946</v>
      </c>
      <c r="G184" s="139">
        <v>0</v>
      </c>
      <c r="H184" s="139">
        <v>0</v>
      </c>
      <c r="I184" s="146" t="s">
        <v>111</v>
      </c>
    </row>
    <row r="185" spans="1:9" ht="15.75" customHeight="1">
      <c r="A185" s="151"/>
      <c r="B185" s="153" t="s">
        <v>4</v>
      </c>
      <c r="C185" s="158"/>
      <c r="D185" s="140"/>
      <c r="E185" s="140"/>
      <c r="F185" s="140"/>
      <c r="G185" s="140"/>
      <c r="H185" s="140"/>
      <c r="I185" s="160"/>
    </row>
    <row r="186" spans="1:9" ht="15.75">
      <c r="A186" s="151"/>
      <c r="B186" s="154"/>
      <c r="C186" s="158"/>
      <c r="D186" s="140"/>
      <c r="E186" s="140"/>
      <c r="F186" s="140"/>
      <c r="G186" s="140"/>
      <c r="H186" s="140"/>
      <c r="I186" s="160"/>
    </row>
    <row r="187" spans="1:9" ht="24" customHeight="1">
      <c r="A187" s="152"/>
      <c r="B187" s="155"/>
      <c r="C187" s="159"/>
      <c r="D187" s="141"/>
      <c r="E187" s="141"/>
      <c r="F187" s="141"/>
      <c r="G187" s="141"/>
      <c r="H187" s="141"/>
      <c r="I187" s="160"/>
    </row>
    <row r="188" spans="1:9" ht="15.75" customHeight="1">
      <c r="A188" s="150">
        <v>41</v>
      </c>
      <c r="B188" s="189" t="s">
        <v>131</v>
      </c>
      <c r="C188" s="147">
        <v>2005</v>
      </c>
      <c r="D188" s="139">
        <v>4168152</v>
      </c>
      <c r="E188" s="139">
        <v>500901</v>
      </c>
      <c r="F188" s="139">
        <f>D188-E188</f>
        <v>3667251</v>
      </c>
      <c r="G188" s="139">
        <v>0</v>
      </c>
      <c r="H188" s="139">
        <v>0</v>
      </c>
      <c r="I188" s="146" t="s">
        <v>110</v>
      </c>
    </row>
    <row r="189" spans="1:9" ht="25.5" customHeight="1">
      <c r="A189" s="151"/>
      <c r="B189" s="190"/>
      <c r="C189" s="148"/>
      <c r="D189" s="140"/>
      <c r="E189" s="140"/>
      <c r="F189" s="140"/>
      <c r="G189" s="140"/>
      <c r="H189" s="140"/>
      <c r="I189" s="146"/>
    </row>
    <row r="190" spans="1:9" ht="15.75">
      <c r="A190" s="151"/>
      <c r="B190" s="190"/>
      <c r="C190" s="148"/>
      <c r="D190" s="140"/>
      <c r="E190" s="140"/>
      <c r="F190" s="140"/>
      <c r="G190" s="140"/>
      <c r="H190" s="140"/>
      <c r="I190" s="146"/>
    </row>
    <row r="191" spans="1:9" ht="22.5" customHeight="1">
      <c r="A191" s="152"/>
      <c r="B191" s="191"/>
      <c r="C191" s="149"/>
      <c r="D191" s="141"/>
      <c r="E191" s="141"/>
      <c r="F191" s="141"/>
      <c r="G191" s="141"/>
      <c r="H191" s="141"/>
      <c r="I191" s="146"/>
    </row>
    <row r="192" spans="1:9" ht="15.75">
      <c r="A192" s="150">
        <v>42</v>
      </c>
      <c r="B192" s="153" t="s">
        <v>74</v>
      </c>
      <c r="C192" s="147">
        <v>2006</v>
      </c>
      <c r="D192" s="139">
        <v>3436670</v>
      </c>
      <c r="E192" s="139">
        <v>2933318</v>
      </c>
      <c r="F192" s="139">
        <f>D192-E192</f>
        <v>503352</v>
      </c>
      <c r="G192" s="139">
        <v>0</v>
      </c>
      <c r="H192" s="139">
        <v>0</v>
      </c>
      <c r="I192" s="146" t="s">
        <v>110</v>
      </c>
    </row>
    <row r="193" spans="1:9" ht="15.75" customHeight="1">
      <c r="A193" s="151"/>
      <c r="B193" s="154"/>
      <c r="C193" s="148"/>
      <c r="D193" s="140"/>
      <c r="E193" s="140"/>
      <c r="F193" s="140"/>
      <c r="G193" s="140"/>
      <c r="H193" s="140"/>
      <c r="I193" s="146"/>
    </row>
    <row r="194" spans="1:9" ht="15.75" customHeight="1">
      <c r="A194" s="151"/>
      <c r="B194" s="154"/>
      <c r="C194" s="148"/>
      <c r="D194" s="140"/>
      <c r="E194" s="140"/>
      <c r="F194" s="140"/>
      <c r="G194" s="140"/>
      <c r="H194" s="140"/>
      <c r="I194" s="146"/>
    </row>
    <row r="195" spans="1:9" ht="21" customHeight="1">
      <c r="A195" s="152"/>
      <c r="B195" s="155"/>
      <c r="C195" s="149"/>
      <c r="D195" s="141"/>
      <c r="E195" s="141"/>
      <c r="F195" s="141"/>
      <c r="G195" s="141"/>
      <c r="H195" s="141"/>
      <c r="I195" s="146"/>
    </row>
    <row r="196" spans="1:9" ht="51" customHeight="1">
      <c r="A196" s="150">
        <v>43</v>
      </c>
      <c r="B196" s="105" t="s">
        <v>154</v>
      </c>
      <c r="C196" s="147">
        <v>2016</v>
      </c>
      <c r="D196" s="99">
        <v>5302680</v>
      </c>
      <c r="E196" s="99">
        <v>1148000</v>
      </c>
      <c r="F196" s="99">
        <f>D196-E196</f>
        <v>4154680</v>
      </c>
      <c r="G196" s="99">
        <v>650000</v>
      </c>
      <c r="H196" s="99">
        <v>550000</v>
      </c>
      <c r="I196" s="147" t="s">
        <v>110</v>
      </c>
    </row>
    <row r="197" spans="1:9" ht="38.25" customHeight="1">
      <c r="A197" s="151"/>
      <c r="B197" s="105" t="s">
        <v>147</v>
      </c>
      <c r="C197" s="148"/>
      <c r="D197" s="117">
        <v>1456238</v>
      </c>
      <c r="E197" s="117">
        <v>0</v>
      </c>
      <c r="F197" s="117">
        <f>D197-E197</f>
        <v>1456238</v>
      </c>
      <c r="G197" s="117">
        <v>0</v>
      </c>
      <c r="H197" s="117">
        <v>0</v>
      </c>
      <c r="I197" s="148"/>
    </row>
    <row r="198" spans="1:9" ht="51" customHeight="1">
      <c r="A198" s="151"/>
      <c r="B198" s="105" t="s">
        <v>148</v>
      </c>
      <c r="C198" s="148"/>
      <c r="D198" s="114">
        <v>2248442</v>
      </c>
      <c r="E198" s="114">
        <v>0</v>
      </c>
      <c r="F198" s="114">
        <f>D198-E198</f>
        <v>2248442</v>
      </c>
      <c r="G198" s="114">
        <v>0</v>
      </c>
      <c r="H198" s="114">
        <v>100000</v>
      </c>
      <c r="I198" s="148"/>
    </row>
    <row r="199" spans="1:9" ht="51" customHeight="1">
      <c r="A199" s="152"/>
      <c r="B199" s="105" t="s">
        <v>149</v>
      </c>
      <c r="C199" s="149"/>
      <c r="D199" s="118">
        <v>1598000</v>
      </c>
      <c r="E199" s="118">
        <v>1148000</v>
      </c>
      <c r="F199" s="118">
        <f>D199-E199</f>
        <v>450000</v>
      </c>
      <c r="G199" s="118">
        <v>650000</v>
      </c>
      <c r="H199" s="118">
        <v>450000</v>
      </c>
      <c r="I199" s="149"/>
    </row>
    <row r="200" spans="1:9" ht="15.75">
      <c r="A200" s="150">
        <v>44</v>
      </c>
      <c r="B200" s="67" t="s">
        <v>43</v>
      </c>
      <c r="C200" s="147">
        <v>2007</v>
      </c>
      <c r="D200" s="139">
        <v>3052420</v>
      </c>
      <c r="E200" s="139">
        <v>1273656</v>
      </c>
      <c r="F200" s="139">
        <f>D200-E200</f>
        <v>1778764</v>
      </c>
      <c r="G200" s="139">
        <v>0</v>
      </c>
      <c r="H200" s="139">
        <v>0</v>
      </c>
      <c r="I200" s="146" t="s">
        <v>110</v>
      </c>
    </row>
    <row r="201" spans="1:9" ht="15.75" customHeight="1">
      <c r="A201" s="151"/>
      <c r="B201" s="153" t="s">
        <v>119</v>
      </c>
      <c r="C201" s="158"/>
      <c r="D201" s="140"/>
      <c r="E201" s="140"/>
      <c r="F201" s="140"/>
      <c r="G201" s="140"/>
      <c r="H201" s="140"/>
      <c r="I201" s="146"/>
    </row>
    <row r="202" spans="1:9" ht="16.5" customHeight="1">
      <c r="A202" s="151"/>
      <c r="B202" s="154"/>
      <c r="C202" s="158"/>
      <c r="D202" s="140"/>
      <c r="E202" s="140"/>
      <c r="F202" s="140"/>
      <c r="G202" s="140"/>
      <c r="H202" s="140"/>
      <c r="I202" s="146"/>
    </row>
    <row r="203" spans="1:9" ht="26.25" customHeight="1">
      <c r="A203" s="152"/>
      <c r="B203" s="155"/>
      <c r="C203" s="159"/>
      <c r="D203" s="141"/>
      <c r="E203" s="141"/>
      <c r="F203" s="141"/>
      <c r="G203" s="141"/>
      <c r="H203" s="141"/>
      <c r="I203" s="146"/>
    </row>
    <row r="204" spans="1:9" ht="15.75">
      <c r="A204" s="150">
        <v>45</v>
      </c>
      <c r="B204" s="67" t="s">
        <v>32</v>
      </c>
      <c r="C204" s="147">
        <v>2007</v>
      </c>
      <c r="D204" s="139">
        <v>5908000</v>
      </c>
      <c r="E204" s="139">
        <v>2699236</v>
      </c>
      <c r="F204" s="139">
        <f>D204-E204</f>
        <v>3208764</v>
      </c>
      <c r="G204" s="139">
        <v>0</v>
      </c>
      <c r="H204" s="139">
        <v>0</v>
      </c>
      <c r="I204" s="146" t="s">
        <v>110</v>
      </c>
    </row>
    <row r="205" spans="1:9" ht="15.75" customHeight="1">
      <c r="A205" s="151"/>
      <c r="B205" s="153" t="s">
        <v>96</v>
      </c>
      <c r="C205" s="148"/>
      <c r="D205" s="140"/>
      <c r="E205" s="140"/>
      <c r="F205" s="140"/>
      <c r="G205" s="140"/>
      <c r="H205" s="140"/>
      <c r="I205" s="160"/>
    </row>
    <row r="206" spans="1:9" ht="15.75" customHeight="1">
      <c r="A206" s="151"/>
      <c r="B206" s="154"/>
      <c r="C206" s="148"/>
      <c r="D206" s="140"/>
      <c r="E206" s="140"/>
      <c r="F206" s="140"/>
      <c r="G206" s="140"/>
      <c r="H206" s="140"/>
      <c r="I206" s="160"/>
    </row>
    <row r="207" spans="1:9" ht="26.25" customHeight="1">
      <c r="A207" s="152"/>
      <c r="B207" s="155"/>
      <c r="C207" s="149"/>
      <c r="D207" s="141"/>
      <c r="E207" s="141"/>
      <c r="F207" s="141"/>
      <c r="G207" s="141"/>
      <c r="H207" s="141"/>
      <c r="I207" s="160"/>
    </row>
    <row r="208" spans="1:9" ht="15.75" customHeight="1">
      <c r="A208" s="150">
        <v>46</v>
      </c>
      <c r="B208" s="153" t="s">
        <v>97</v>
      </c>
      <c r="C208" s="147">
        <v>2011</v>
      </c>
      <c r="D208" s="139">
        <v>1496018</v>
      </c>
      <c r="E208" s="139">
        <v>961184</v>
      </c>
      <c r="F208" s="139">
        <f>D208-E208</f>
        <v>534834</v>
      </c>
      <c r="G208" s="139">
        <v>0</v>
      </c>
      <c r="H208" s="139">
        <v>0</v>
      </c>
      <c r="I208" s="146" t="s">
        <v>110</v>
      </c>
    </row>
    <row r="209" spans="1:9" ht="15.75" customHeight="1">
      <c r="A209" s="151"/>
      <c r="B209" s="154"/>
      <c r="C209" s="148"/>
      <c r="D209" s="140"/>
      <c r="E209" s="140"/>
      <c r="F209" s="140"/>
      <c r="G209" s="140"/>
      <c r="H209" s="140"/>
      <c r="I209" s="146"/>
    </row>
    <row r="210" spans="1:9" ht="15.75" customHeight="1">
      <c r="A210" s="151"/>
      <c r="B210" s="154"/>
      <c r="C210" s="148"/>
      <c r="D210" s="140"/>
      <c r="E210" s="140"/>
      <c r="F210" s="140"/>
      <c r="G210" s="140"/>
      <c r="H210" s="140"/>
      <c r="I210" s="146"/>
    </row>
    <row r="211" spans="1:9" ht="15.75" customHeight="1">
      <c r="A211" s="151"/>
      <c r="B211" s="154"/>
      <c r="C211" s="148"/>
      <c r="D211" s="140"/>
      <c r="E211" s="140"/>
      <c r="F211" s="140"/>
      <c r="G211" s="140"/>
      <c r="H211" s="140"/>
      <c r="I211" s="146"/>
    </row>
    <row r="212" spans="1:9" ht="15.75" customHeight="1">
      <c r="A212" s="151"/>
      <c r="B212" s="154"/>
      <c r="C212" s="148"/>
      <c r="D212" s="140"/>
      <c r="E212" s="140"/>
      <c r="F212" s="140"/>
      <c r="G212" s="140"/>
      <c r="H212" s="140"/>
      <c r="I212" s="146"/>
    </row>
    <row r="213" spans="1:9" ht="15.75" customHeight="1">
      <c r="A213" s="150">
        <v>47</v>
      </c>
      <c r="B213" s="153" t="s">
        <v>140</v>
      </c>
      <c r="C213" s="147">
        <v>2012</v>
      </c>
      <c r="D213" s="139">
        <v>9322850</v>
      </c>
      <c r="E213" s="139">
        <v>3081241</v>
      </c>
      <c r="F213" s="139">
        <f>D213-E213</f>
        <v>6241609</v>
      </c>
      <c r="G213" s="139">
        <v>350000</v>
      </c>
      <c r="H213" s="139">
        <v>800000</v>
      </c>
      <c r="I213" s="147" t="s">
        <v>110</v>
      </c>
    </row>
    <row r="214" spans="1:9" ht="15.75" customHeight="1">
      <c r="A214" s="151"/>
      <c r="B214" s="154"/>
      <c r="C214" s="148"/>
      <c r="D214" s="140"/>
      <c r="E214" s="140"/>
      <c r="F214" s="140"/>
      <c r="G214" s="140"/>
      <c r="H214" s="140"/>
      <c r="I214" s="148"/>
    </row>
    <row r="215" spans="1:11" ht="15.75" customHeight="1">
      <c r="A215" s="151"/>
      <c r="B215" s="154"/>
      <c r="C215" s="148"/>
      <c r="D215" s="140"/>
      <c r="E215" s="140"/>
      <c r="F215" s="140"/>
      <c r="G215" s="140"/>
      <c r="H215" s="140"/>
      <c r="I215" s="148"/>
      <c r="K215" s="116"/>
    </row>
    <row r="216" spans="1:9" ht="15.75" customHeight="1">
      <c r="A216" s="151"/>
      <c r="B216" s="155"/>
      <c r="C216" s="148"/>
      <c r="D216" s="141"/>
      <c r="E216" s="141"/>
      <c r="F216" s="141"/>
      <c r="G216" s="141"/>
      <c r="H216" s="141"/>
      <c r="I216" s="148"/>
    </row>
    <row r="217" spans="1:9" ht="27" customHeight="1">
      <c r="A217" s="151"/>
      <c r="B217" s="112" t="s">
        <v>150</v>
      </c>
      <c r="C217" s="148"/>
      <c r="D217" s="114">
        <v>6167420</v>
      </c>
      <c r="E217" s="114">
        <v>2123097</v>
      </c>
      <c r="F217" s="114">
        <f>D217-E217</f>
        <v>4044323</v>
      </c>
      <c r="G217" s="114">
        <v>350000</v>
      </c>
      <c r="H217" s="114">
        <v>800000</v>
      </c>
      <c r="I217" s="148"/>
    </row>
    <row r="218" spans="1:9" ht="29.25" customHeight="1">
      <c r="A218" s="152"/>
      <c r="B218" s="112" t="s">
        <v>151</v>
      </c>
      <c r="C218" s="149"/>
      <c r="D218" s="114">
        <v>3155430</v>
      </c>
      <c r="E218" s="114">
        <v>958144</v>
      </c>
      <c r="F218" s="114">
        <f>D218-E218</f>
        <v>2197286</v>
      </c>
      <c r="G218" s="114">
        <v>0</v>
      </c>
      <c r="H218" s="114">
        <v>0</v>
      </c>
      <c r="I218" s="149"/>
    </row>
    <row r="219" spans="1:9" ht="15.75" customHeight="1">
      <c r="A219" s="150">
        <v>48</v>
      </c>
      <c r="B219" s="153" t="s">
        <v>142</v>
      </c>
      <c r="C219" s="147">
        <v>2014</v>
      </c>
      <c r="D219" s="139">
        <v>4750910</v>
      </c>
      <c r="E219" s="139">
        <v>1760833</v>
      </c>
      <c r="F219" s="139">
        <f>D219-E219</f>
        <v>2990077</v>
      </c>
      <c r="G219" s="139">
        <v>670000</v>
      </c>
      <c r="H219" s="139">
        <v>648000</v>
      </c>
      <c r="I219" s="147" t="s">
        <v>110</v>
      </c>
    </row>
    <row r="220" spans="1:9" ht="15.75" customHeight="1">
      <c r="A220" s="151"/>
      <c r="B220" s="154"/>
      <c r="C220" s="148"/>
      <c r="D220" s="140"/>
      <c r="E220" s="140"/>
      <c r="F220" s="140"/>
      <c r="G220" s="140"/>
      <c r="H220" s="140"/>
      <c r="I220" s="148"/>
    </row>
    <row r="221" spans="1:9" ht="15.75" customHeight="1">
      <c r="A221" s="151"/>
      <c r="B221" s="154"/>
      <c r="C221" s="148"/>
      <c r="D221" s="140"/>
      <c r="E221" s="140"/>
      <c r="F221" s="140"/>
      <c r="G221" s="140"/>
      <c r="H221" s="140"/>
      <c r="I221" s="148"/>
    </row>
    <row r="222" spans="1:9" ht="24" customHeight="1">
      <c r="A222" s="151"/>
      <c r="B222" s="155"/>
      <c r="C222" s="148"/>
      <c r="D222" s="141"/>
      <c r="E222" s="141"/>
      <c r="F222" s="141"/>
      <c r="G222" s="141"/>
      <c r="H222" s="141"/>
      <c r="I222" s="148"/>
    </row>
    <row r="223" spans="1:9" ht="29.25" customHeight="1">
      <c r="A223" s="151"/>
      <c r="B223" s="112" t="s">
        <v>141</v>
      </c>
      <c r="C223" s="148"/>
      <c r="D223" s="115">
        <v>2341160</v>
      </c>
      <c r="E223" s="115">
        <v>0</v>
      </c>
      <c r="F223" s="115">
        <f>D223-E223</f>
        <v>2341160</v>
      </c>
      <c r="G223" s="115">
        <v>0</v>
      </c>
      <c r="H223" s="115">
        <v>0</v>
      </c>
      <c r="I223" s="148"/>
    </row>
    <row r="224" spans="1:9" ht="30" customHeight="1">
      <c r="A224" s="152"/>
      <c r="B224" s="112" t="s">
        <v>143</v>
      </c>
      <c r="C224" s="149"/>
      <c r="D224" s="115">
        <v>2409750</v>
      </c>
      <c r="E224" s="115">
        <v>1760883</v>
      </c>
      <c r="F224" s="115">
        <f>D224-E224</f>
        <v>648867</v>
      </c>
      <c r="G224" s="115">
        <v>670000</v>
      </c>
      <c r="H224" s="115">
        <v>648000</v>
      </c>
      <c r="I224" s="149"/>
    </row>
    <row r="225" spans="1:136" s="20" customFormat="1" ht="15.75" customHeight="1">
      <c r="A225" s="164">
        <v>49</v>
      </c>
      <c r="B225" s="153" t="s">
        <v>98</v>
      </c>
      <c r="C225" s="147">
        <v>2012</v>
      </c>
      <c r="D225" s="139">
        <v>8987740</v>
      </c>
      <c r="E225" s="139">
        <v>1056298</v>
      </c>
      <c r="F225" s="139">
        <f>D225-E225</f>
        <v>7931442</v>
      </c>
      <c r="G225" s="139">
        <v>309700</v>
      </c>
      <c r="H225" s="139">
        <v>0</v>
      </c>
      <c r="I225" s="146" t="s">
        <v>110</v>
      </c>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row>
    <row r="226" spans="1:136" s="20" customFormat="1" ht="15.75" customHeight="1">
      <c r="A226" s="164"/>
      <c r="B226" s="154"/>
      <c r="C226" s="148"/>
      <c r="D226" s="140"/>
      <c r="E226" s="140"/>
      <c r="F226" s="140"/>
      <c r="G226" s="140"/>
      <c r="H226" s="140"/>
      <c r="I226" s="16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row>
    <row r="227" spans="1:136" s="20" customFormat="1" ht="15.75" customHeight="1">
      <c r="A227" s="164"/>
      <c r="B227" s="154"/>
      <c r="C227" s="148"/>
      <c r="D227" s="140"/>
      <c r="E227" s="140"/>
      <c r="F227" s="140"/>
      <c r="G227" s="140"/>
      <c r="H227" s="140"/>
      <c r="I227" s="16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row>
    <row r="228" spans="1:136" s="20" customFormat="1" ht="22.5" customHeight="1">
      <c r="A228" s="164"/>
      <c r="B228" s="155"/>
      <c r="C228" s="149"/>
      <c r="D228" s="141"/>
      <c r="E228" s="141"/>
      <c r="F228" s="141"/>
      <c r="G228" s="141"/>
      <c r="H228" s="141"/>
      <c r="I228" s="16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row>
    <row r="229" spans="1:9" ht="15.75" customHeight="1">
      <c r="A229" s="150">
        <v>50</v>
      </c>
      <c r="B229" s="67" t="s">
        <v>46</v>
      </c>
      <c r="C229" s="147">
        <v>2012</v>
      </c>
      <c r="D229" s="139">
        <v>1576550</v>
      </c>
      <c r="E229" s="139">
        <v>874271</v>
      </c>
      <c r="F229" s="139">
        <f>D229-E229</f>
        <v>702279</v>
      </c>
      <c r="G229" s="139">
        <v>0</v>
      </c>
      <c r="H229" s="139">
        <v>0</v>
      </c>
      <c r="I229" s="146" t="s">
        <v>110</v>
      </c>
    </row>
    <row r="230" spans="1:9" ht="15.75" customHeight="1">
      <c r="A230" s="151"/>
      <c r="B230" s="153" t="s">
        <v>59</v>
      </c>
      <c r="C230" s="148"/>
      <c r="D230" s="140"/>
      <c r="E230" s="140"/>
      <c r="F230" s="140"/>
      <c r="G230" s="140"/>
      <c r="H230" s="140"/>
      <c r="I230" s="160"/>
    </row>
    <row r="231" spans="1:9" ht="15.75" customHeight="1">
      <c r="A231" s="151"/>
      <c r="B231" s="154"/>
      <c r="C231" s="148"/>
      <c r="D231" s="140"/>
      <c r="E231" s="140"/>
      <c r="F231" s="140"/>
      <c r="G231" s="140"/>
      <c r="H231" s="140"/>
      <c r="I231" s="160"/>
    </row>
    <row r="232" spans="1:9" ht="27" customHeight="1">
      <c r="A232" s="152"/>
      <c r="B232" s="155"/>
      <c r="C232" s="149"/>
      <c r="D232" s="141"/>
      <c r="E232" s="141"/>
      <c r="F232" s="141"/>
      <c r="G232" s="141"/>
      <c r="H232" s="141"/>
      <c r="I232" s="160"/>
    </row>
    <row r="233" spans="1:9" ht="15.75">
      <c r="A233" s="150">
        <v>51</v>
      </c>
      <c r="B233" s="67" t="s">
        <v>33</v>
      </c>
      <c r="C233" s="147">
        <v>2007</v>
      </c>
      <c r="D233" s="139">
        <v>3830420</v>
      </c>
      <c r="E233" s="139">
        <v>1632668</v>
      </c>
      <c r="F233" s="139">
        <f>D233-E233</f>
        <v>2197752</v>
      </c>
      <c r="G233" s="139">
        <v>0</v>
      </c>
      <c r="H233" s="139">
        <v>0</v>
      </c>
      <c r="I233" s="196" t="s">
        <v>110</v>
      </c>
    </row>
    <row r="234" spans="1:9" ht="15.75">
      <c r="A234" s="151"/>
      <c r="B234" s="154" t="s">
        <v>99</v>
      </c>
      <c r="C234" s="158"/>
      <c r="D234" s="140"/>
      <c r="E234" s="140"/>
      <c r="F234" s="140"/>
      <c r="G234" s="140"/>
      <c r="H234" s="140"/>
      <c r="I234" s="160"/>
    </row>
    <row r="235" spans="1:9" ht="15.75">
      <c r="A235" s="151"/>
      <c r="B235" s="154"/>
      <c r="C235" s="158"/>
      <c r="D235" s="140"/>
      <c r="E235" s="140"/>
      <c r="F235" s="140"/>
      <c r="G235" s="140"/>
      <c r="H235" s="140"/>
      <c r="I235" s="160"/>
    </row>
    <row r="236" spans="1:9" ht="19.5" customHeight="1">
      <c r="A236" s="152"/>
      <c r="B236" s="155"/>
      <c r="C236" s="159"/>
      <c r="D236" s="141"/>
      <c r="E236" s="141"/>
      <c r="F236" s="141"/>
      <c r="G236" s="141"/>
      <c r="H236" s="141"/>
      <c r="I236" s="160"/>
    </row>
    <row r="237" spans="1:9" ht="15.75" customHeight="1">
      <c r="A237" s="150">
        <v>52</v>
      </c>
      <c r="B237" s="153" t="s">
        <v>55</v>
      </c>
      <c r="C237" s="147">
        <v>2007</v>
      </c>
      <c r="D237" s="139">
        <v>5838000</v>
      </c>
      <c r="E237" s="139">
        <v>520000</v>
      </c>
      <c r="F237" s="139">
        <f>D237-E237</f>
        <v>5318000</v>
      </c>
      <c r="G237" s="139">
        <v>0</v>
      </c>
      <c r="H237" s="139">
        <v>0</v>
      </c>
      <c r="I237" s="146" t="s">
        <v>110</v>
      </c>
    </row>
    <row r="238" spans="1:9" ht="15.75" customHeight="1">
      <c r="A238" s="151"/>
      <c r="B238" s="154"/>
      <c r="C238" s="148"/>
      <c r="D238" s="140"/>
      <c r="E238" s="140"/>
      <c r="F238" s="140"/>
      <c r="G238" s="140"/>
      <c r="H238" s="140"/>
      <c r="I238" s="160"/>
    </row>
    <row r="239" spans="1:9" ht="15.75" customHeight="1">
      <c r="A239" s="151"/>
      <c r="B239" s="154"/>
      <c r="C239" s="148"/>
      <c r="D239" s="140"/>
      <c r="E239" s="140"/>
      <c r="F239" s="140"/>
      <c r="G239" s="140"/>
      <c r="H239" s="140"/>
      <c r="I239" s="160"/>
    </row>
    <row r="240" spans="1:9" ht="15.75" customHeight="1">
      <c r="A240" s="151"/>
      <c r="B240" s="154"/>
      <c r="C240" s="148"/>
      <c r="D240" s="140"/>
      <c r="E240" s="140"/>
      <c r="F240" s="140"/>
      <c r="G240" s="140"/>
      <c r="H240" s="140"/>
      <c r="I240" s="160"/>
    </row>
    <row r="241" spans="1:9" ht="15.75" customHeight="1">
      <c r="A241" s="151"/>
      <c r="B241" s="154"/>
      <c r="C241" s="148"/>
      <c r="D241" s="140"/>
      <c r="E241" s="140"/>
      <c r="F241" s="140"/>
      <c r="G241" s="140"/>
      <c r="H241" s="140"/>
      <c r="I241" s="160"/>
    </row>
    <row r="242" spans="1:9" ht="20.25" customHeight="1">
      <c r="A242" s="152"/>
      <c r="B242" s="155"/>
      <c r="C242" s="149"/>
      <c r="D242" s="141"/>
      <c r="E242" s="141"/>
      <c r="F242" s="141"/>
      <c r="G242" s="141"/>
      <c r="H242" s="141"/>
      <c r="I242" s="160"/>
    </row>
    <row r="243" spans="1:9" ht="20.25" customHeight="1">
      <c r="A243" s="150">
        <v>53</v>
      </c>
      <c r="B243" s="189" t="s">
        <v>109</v>
      </c>
      <c r="C243" s="192">
        <v>2016</v>
      </c>
      <c r="D243" s="139">
        <v>7376000</v>
      </c>
      <c r="E243" s="139">
        <v>510000</v>
      </c>
      <c r="F243" s="139">
        <f>D243-E243</f>
        <v>6866000</v>
      </c>
      <c r="G243" s="139">
        <v>400000</v>
      </c>
      <c r="H243" s="139">
        <v>400000</v>
      </c>
      <c r="I243" s="147" t="s">
        <v>110</v>
      </c>
    </row>
    <row r="244" spans="1:9" ht="20.25" customHeight="1">
      <c r="A244" s="151"/>
      <c r="B244" s="190"/>
      <c r="C244" s="193"/>
      <c r="D244" s="140"/>
      <c r="E244" s="140"/>
      <c r="F244" s="140"/>
      <c r="G244" s="140"/>
      <c r="H244" s="140"/>
      <c r="I244" s="148"/>
    </row>
    <row r="245" spans="1:9" ht="20.25" customHeight="1">
      <c r="A245" s="152"/>
      <c r="B245" s="191"/>
      <c r="C245" s="194"/>
      <c r="D245" s="141"/>
      <c r="E245" s="141"/>
      <c r="F245" s="141"/>
      <c r="G245" s="141"/>
      <c r="H245" s="141"/>
      <c r="I245" s="149"/>
    </row>
    <row r="246" spans="1:9" ht="15.75" customHeight="1">
      <c r="A246" s="150">
        <v>54</v>
      </c>
      <c r="B246" s="67" t="s">
        <v>34</v>
      </c>
      <c r="C246" s="147">
        <v>2007</v>
      </c>
      <c r="D246" s="139">
        <v>4153840</v>
      </c>
      <c r="E246" s="139">
        <v>1945861</v>
      </c>
      <c r="F246" s="139">
        <f>D246-E246</f>
        <v>2207979</v>
      </c>
      <c r="G246" s="139">
        <v>0</v>
      </c>
      <c r="H246" s="139">
        <v>0</v>
      </c>
      <c r="I246" s="146" t="s">
        <v>110</v>
      </c>
    </row>
    <row r="247" spans="1:9" ht="15.75" customHeight="1">
      <c r="A247" s="151"/>
      <c r="B247" s="153" t="s">
        <v>100</v>
      </c>
      <c r="C247" s="148"/>
      <c r="D247" s="140"/>
      <c r="E247" s="140"/>
      <c r="F247" s="140"/>
      <c r="G247" s="140"/>
      <c r="H247" s="140"/>
      <c r="I247" s="146"/>
    </row>
    <row r="248" spans="1:9" ht="15.75" customHeight="1">
      <c r="A248" s="151"/>
      <c r="B248" s="154"/>
      <c r="C248" s="148"/>
      <c r="D248" s="140"/>
      <c r="E248" s="140"/>
      <c r="F248" s="140"/>
      <c r="G248" s="140"/>
      <c r="H248" s="140"/>
      <c r="I248" s="146"/>
    </row>
    <row r="249" spans="1:9" ht="47.25" customHeight="1">
      <c r="A249" s="152"/>
      <c r="B249" s="155"/>
      <c r="C249" s="149"/>
      <c r="D249" s="141"/>
      <c r="E249" s="141"/>
      <c r="F249" s="141"/>
      <c r="G249" s="141"/>
      <c r="H249" s="141"/>
      <c r="I249" s="146"/>
    </row>
    <row r="250" spans="1:9" ht="15.75" customHeight="1">
      <c r="A250" s="150">
        <v>55</v>
      </c>
      <c r="B250" s="67" t="s">
        <v>38</v>
      </c>
      <c r="C250" s="147">
        <v>2006</v>
      </c>
      <c r="D250" s="139">
        <v>2829790</v>
      </c>
      <c r="E250" s="139">
        <v>1444034</v>
      </c>
      <c r="F250" s="139">
        <f>D250-E250</f>
        <v>1385756</v>
      </c>
      <c r="G250" s="139">
        <v>600000</v>
      </c>
      <c r="H250" s="139">
        <v>600000</v>
      </c>
      <c r="I250" s="146" t="s">
        <v>110</v>
      </c>
    </row>
    <row r="251" spans="1:9" ht="15.75">
      <c r="A251" s="151"/>
      <c r="B251" s="153" t="s">
        <v>5</v>
      </c>
      <c r="C251" s="148"/>
      <c r="D251" s="140"/>
      <c r="E251" s="140"/>
      <c r="F251" s="140"/>
      <c r="G251" s="140"/>
      <c r="H251" s="140"/>
      <c r="I251" s="160"/>
    </row>
    <row r="252" spans="1:9" ht="15.75">
      <c r="A252" s="151"/>
      <c r="B252" s="154"/>
      <c r="C252" s="148"/>
      <c r="D252" s="140"/>
      <c r="E252" s="140"/>
      <c r="F252" s="140"/>
      <c r="G252" s="140"/>
      <c r="H252" s="140"/>
      <c r="I252" s="160"/>
    </row>
    <row r="253" spans="1:9" ht="15.75" customHeight="1">
      <c r="A253" s="152"/>
      <c r="B253" s="155"/>
      <c r="C253" s="149"/>
      <c r="D253" s="141"/>
      <c r="E253" s="141"/>
      <c r="F253" s="141"/>
      <c r="G253" s="141"/>
      <c r="H253" s="141"/>
      <c r="I253" s="160"/>
    </row>
    <row r="254" spans="1:9" ht="15.75" customHeight="1">
      <c r="A254" s="150">
        <v>56</v>
      </c>
      <c r="B254" s="153" t="s">
        <v>121</v>
      </c>
      <c r="C254" s="147">
        <v>2007</v>
      </c>
      <c r="D254" s="139">
        <v>14835870</v>
      </c>
      <c r="E254" s="139">
        <v>5333111</v>
      </c>
      <c r="F254" s="139">
        <f>D254-E254</f>
        <v>9502759</v>
      </c>
      <c r="G254" s="139">
        <v>0</v>
      </c>
      <c r="H254" s="139">
        <v>0</v>
      </c>
      <c r="I254" s="146" t="s">
        <v>110</v>
      </c>
    </row>
    <row r="255" spans="1:9" ht="15.75">
      <c r="A255" s="151"/>
      <c r="B255" s="154"/>
      <c r="C255" s="148"/>
      <c r="D255" s="140"/>
      <c r="E255" s="140"/>
      <c r="F255" s="140"/>
      <c r="G255" s="140"/>
      <c r="H255" s="140"/>
      <c r="I255" s="146"/>
    </row>
    <row r="256" spans="1:9" ht="15.75">
      <c r="A256" s="151"/>
      <c r="B256" s="154"/>
      <c r="C256" s="148"/>
      <c r="D256" s="140"/>
      <c r="E256" s="140"/>
      <c r="F256" s="140"/>
      <c r="G256" s="140"/>
      <c r="H256" s="140"/>
      <c r="I256" s="146"/>
    </row>
    <row r="257" spans="1:9" ht="18.75" customHeight="1">
      <c r="A257" s="152"/>
      <c r="B257" s="154"/>
      <c r="C257" s="148"/>
      <c r="D257" s="140"/>
      <c r="E257" s="140"/>
      <c r="F257" s="140"/>
      <c r="G257" s="141"/>
      <c r="H257" s="140"/>
      <c r="I257" s="146"/>
    </row>
    <row r="258" spans="1:9" ht="15.75" customHeight="1">
      <c r="A258" s="150">
        <v>57</v>
      </c>
      <c r="B258" s="153" t="s">
        <v>6</v>
      </c>
      <c r="C258" s="147">
        <v>2008</v>
      </c>
      <c r="D258" s="139">
        <v>3076744</v>
      </c>
      <c r="E258" s="139">
        <v>1688521</v>
      </c>
      <c r="F258" s="139">
        <f>D258-E258</f>
        <v>1388223</v>
      </c>
      <c r="G258" s="139">
        <v>500000</v>
      </c>
      <c r="H258" s="139">
        <v>500000</v>
      </c>
      <c r="I258" s="146" t="s">
        <v>110</v>
      </c>
    </row>
    <row r="259" spans="1:9" ht="15.75" customHeight="1">
      <c r="A259" s="151"/>
      <c r="B259" s="154"/>
      <c r="C259" s="148"/>
      <c r="D259" s="140"/>
      <c r="E259" s="140"/>
      <c r="F259" s="140"/>
      <c r="G259" s="140"/>
      <c r="H259" s="140"/>
      <c r="I259" s="146"/>
    </row>
    <row r="260" spans="1:9" ht="15.75" customHeight="1">
      <c r="A260" s="151"/>
      <c r="B260" s="154"/>
      <c r="C260" s="148"/>
      <c r="D260" s="140"/>
      <c r="E260" s="140"/>
      <c r="F260" s="140"/>
      <c r="G260" s="140"/>
      <c r="H260" s="140"/>
      <c r="I260" s="146"/>
    </row>
    <row r="261" spans="1:9" ht="18.75" customHeight="1">
      <c r="A261" s="152"/>
      <c r="B261" s="155"/>
      <c r="C261" s="149"/>
      <c r="D261" s="141"/>
      <c r="E261" s="141"/>
      <c r="F261" s="141"/>
      <c r="G261" s="141"/>
      <c r="H261" s="141"/>
      <c r="I261" s="146"/>
    </row>
    <row r="262" spans="1:9" ht="15.75" customHeight="1">
      <c r="A262" s="150">
        <v>58</v>
      </c>
      <c r="B262" s="153" t="s">
        <v>7</v>
      </c>
      <c r="C262" s="147">
        <v>2004</v>
      </c>
      <c r="D262" s="139">
        <v>1425728</v>
      </c>
      <c r="E262" s="139">
        <v>925728</v>
      </c>
      <c r="F262" s="139">
        <f>D262-E262</f>
        <v>500000</v>
      </c>
      <c r="G262" s="139">
        <v>0</v>
      </c>
      <c r="H262" s="139">
        <v>0</v>
      </c>
      <c r="I262" s="146" t="s">
        <v>110</v>
      </c>
    </row>
    <row r="263" spans="1:9" ht="20.25" customHeight="1">
      <c r="A263" s="151"/>
      <c r="B263" s="154"/>
      <c r="C263" s="148"/>
      <c r="D263" s="140"/>
      <c r="E263" s="140"/>
      <c r="F263" s="140"/>
      <c r="G263" s="140"/>
      <c r="H263" s="140"/>
      <c r="I263" s="146"/>
    </row>
    <row r="264" spans="1:9" ht="20.25" customHeight="1">
      <c r="A264" s="151"/>
      <c r="B264" s="154"/>
      <c r="C264" s="148"/>
      <c r="D264" s="140"/>
      <c r="E264" s="140"/>
      <c r="F264" s="140"/>
      <c r="G264" s="140"/>
      <c r="H264" s="140"/>
      <c r="I264" s="146"/>
    </row>
    <row r="265" spans="1:9" ht="10.5" customHeight="1">
      <c r="A265" s="152"/>
      <c r="B265" s="155"/>
      <c r="C265" s="149"/>
      <c r="D265" s="141"/>
      <c r="E265" s="141"/>
      <c r="F265" s="141"/>
      <c r="G265" s="141"/>
      <c r="H265" s="141"/>
      <c r="I265" s="160"/>
    </row>
    <row r="266" spans="1:9" ht="15.75" customHeight="1">
      <c r="A266" s="164">
        <v>59</v>
      </c>
      <c r="B266" s="153" t="s">
        <v>36</v>
      </c>
      <c r="C266" s="147">
        <v>2013</v>
      </c>
      <c r="D266" s="139">
        <v>2817613</v>
      </c>
      <c r="E266" s="139">
        <v>1943120</v>
      </c>
      <c r="F266" s="139">
        <f>D266-E266</f>
        <v>874493</v>
      </c>
      <c r="G266" s="139">
        <v>400000</v>
      </c>
      <c r="H266" s="139">
        <v>100000</v>
      </c>
      <c r="I266" s="146" t="s">
        <v>110</v>
      </c>
    </row>
    <row r="267" spans="1:9" ht="15.75">
      <c r="A267" s="164"/>
      <c r="B267" s="154"/>
      <c r="C267" s="148"/>
      <c r="D267" s="140"/>
      <c r="E267" s="140"/>
      <c r="F267" s="140"/>
      <c r="G267" s="140"/>
      <c r="H267" s="140"/>
      <c r="I267" s="160"/>
    </row>
    <row r="268" spans="1:9" ht="15.75">
      <c r="A268" s="164"/>
      <c r="B268" s="154"/>
      <c r="C268" s="148"/>
      <c r="D268" s="140"/>
      <c r="E268" s="140"/>
      <c r="F268" s="140"/>
      <c r="G268" s="140"/>
      <c r="H268" s="140"/>
      <c r="I268" s="160"/>
    </row>
    <row r="269" spans="1:9" ht="19.5" customHeight="1">
      <c r="A269" s="164"/>
      <c r="B269" s="154"/>
      <c r="C269" s="148"/>
      <c r="D269" s="140"/>
      <c r="E269" s="140"/>
      <c r="F269" s="140"/>
      <c r="G269" s="140"/>
      <c r="H269" s="140"/>
      <c r="I269" s="160"/>
    </row>
    <row r="270" spans="1:9" ht="15.75" customHeight="1">
      <c r="A270" s="150">
        <v>60</v>
      </c>
      <c r="B270" s="67" t="s">
        <v>8</v>
      </c>
      <c r="C270" s="147">
        <v>2014</v>
      </c>
      <c r="D270" s="139">
        <v>2374310</v>
      </c>
      <c r="E270" s="139">
        <v>2012823</v>
      </c>
      <c r="F270" s="139">
        <f>D270-E270</f>
        <v>361487</v>
      </c>
      <c r="G270" s="139">
        <v>0</v>
      </c>
      <c r="H270" s="139">
        <v>0</v>
      </c>
      <c r="I270" s="146" t="s">
        <v>110</v>
      </c>
    </row>
    <row r="271" spans="1:9" ht="15.75" customHeight="1">
      <c r="A271" s="151"/>
      <c r="B271" s="153" t="s">
        <v>101</v>
      </c>
      <c r="C271" s="148"/>
      <c r="D271" s="140"/>
      <c r="E271" s="140"/>
      <c r="F271" s="140"/>
      <c r="G271" s="140"/>
      <c r="H271" s="140"/>
      <c r="I271" s="160"/>
    </row>
    <row r="272" spans="1:9" ht="15.75" customHeight="1">
      <c r="A272" s="151"/>
      <c r="B272" s="154"/>
      <c r="C272" s="148"/>
      <c r="D272" s="140"/>
      <c r="E272" s="140"/>
      <c r="F272" s="140"/>
      <c r="G272" s="140"/>
      <c r="H272" s="140"/>
      <c r="I272" s="160"/>
    </row>
    <row r="273" spans="1:9" ht="18.75" customHeight="1">
      <c r="A273" s="152"/>
      <c r="B273" s="155"/>
      <c r="C273" s="149"/>
      <c r="D273" s="141"/>
      <c r="E273" s="141"/>
      <c r="F273" s="141"/>
      <c r="G273" s="141"/>
      <c r="H273" s="141"/>
      <c r="I273" s="160"/>
    </row>
    <row r="274" spans="1:9" ht="15.75" customHeight="1">
      <c r="A274" s="150">
        <v>61</v>
      </c>
      <c r="B274" s="67" t="s">
        <v>44</v>
      </c>
      <c r="C274" s="147">
        <v>2006</v>
      </c>
      <c r="D274" s="139">
        <v>2995350</v>
      </c>
      <c r="E274" s="139">
        <v>711255</v>
      </c>
      <c r="F274" s="139">
        <f>D274-E274</f>
        <v>2284095</v>
      </c>
      <c r="G274" s="139">
        <v>0</v>
      </c>
      <c r="H274" s="139">
        <v>0</v>
      </c>
      <c r="I274" s="146" t="s">
        <v>110</v>
      </c>
    </row>
    <row r="275" spans="1:9" ht="15.75" customHeight="1">
      <c r="A275" s="151"/>
      <c r="B275" s="153" t="s">
        <v>120</v>
      </c>
      <c r="C275" s="148"/>
      <c r="D275" s="140"/>
      <c r="E275" s="140"/>
      <c r="F275" s="140"/>
      <c r="G275" s="140"/>
      <c r="H275" s="140"/>
      <c r="I275" s="160"/>
    </row>
    <row r="276" spans="1:9" ht="15.75">
      <c r="A276" s="151"/>
      <c r="B276" s="154"/>
      <c r="C276" s="148"/>
      <c r="D276" s="140"/>
      <c r="E276" s="140"/>
      <c r="F276" s="140"/>
      <c r="G276" s="140"/>
      <c r="H276" s="140"/>
      <c r="I276" s="160"/>
    </row>
    <row r="277" spans="1:9" ht="20.25" customHeight="1">
      <c r="A277" s="152"/>
      <c r="B277" s="155"/>
      <c r="C277" s="149"/>
      <c r="D277" s="141"/>
      <c r="E277" s="141"/>
      <c r="F277" s="141"/>
      <c r="G277" s="141"/>
      <c r="H277" s="141"/>
      <c r="I277" s="160"/>
    </row>
    <row r="278" spans="1:9" ht="15.75" customHeight="1">
      <c r="A278" s="150">
        <v>62</v>
      </c>
      <c r="B278" s="153" t="s">
        <v>56</v>
      </c>
      <c r="C278" s="147">
        <v>2007</v>
      </c>
      <c r="D278" s="139">
        <v>1642050</v>
      </c>
      <c r="E278" s="139">
        <v>438739</v>
      </c>
      <c r="F278" s="139">
        <f>D278-E278</f>
        <v>1203311</v>
      </c>
      <c r="G278" s="139">
        <v>0</v>
      </c>
      <c r="H278" s="139">
        <v>0</v>
      </c>
      <c r="I278" s="146" t="s">
        <v>110</v>
      </c>
    </row>
    <row r="279" spans="1:9" ht="15.75" customHeight="1">
      <c r="A279" s="151"/>
      <c r="B279" s="154"/>
      <c r="C279" s="148"/>
      <c r="D279" s="140"/>
      <c r="E279" s="140"/>
      <c r="F279" s="140"/>
      <c r="G279" s="140"/>
      <c r="H279" s="140"/>
      <c r="I279" s="160"/>
    </row>
    <row r="280" spans="1:9" ht="15.75" customHeight="1">
      <c r="A280" s="151"/>
      <c r="B280" s="154"/>
      <c r="C280" s="148"/>
      <c r="D280" s="140"/>
      <c r="E280" s="140"/>
      <c r="F280" s="140"/>
      <c r="G280" s="140"/>
      <c r="H280" s="140"/>
      <c r="I280" s="160"/>
    </row>
    <row r="281" spans="1:9" ht="16.5" customHeight="1">
      <c r="A281" s="152"/>
      <c r="B281" s="155"/>
      <c r="C281" s="149"/>
      <c r="D281" s="141"/>
      <c r="E281" s="141"/>
      <c r="F281" s="141"/>
      <c r="G281" s="141"/>
      <c r="H281" s="141"/>
      <c r="I281" s="160"/>
    </row>
    <row r="282" spans="1:9" ht="15.75">
      <c r="A282" s="150">
        <v>63</v>
      </c>
      <c r="B282" s="153" t="s">
        <v>122</v>
      </c>
      <c r="C282" s="147">
        <v>2006</v>
      </c>
      <c r="D282" s="139">
        <v>2451650</v>
      </c>
      <c r="E282" s="139">
        <v>800000</v>
      </c>
      <c r="F282" s="139">
        <f>D282-E282</f>
        <v>1651650</v>
      </c>
      <c r="G282" s="139">
        <v>0</v>
      </c>
      <c r="H282" s="139">
        <v>0</v>
      </c>
      <c r="I282" s="146" t="s">
        <v>110</v>
      </c>
    </row>
    <row r="283" spans="1:9" ht="15.75" customHeight="1">
      <c r="A283" s="151"/>
      <c r="B283" s="154"/>
      <c r="C283" s="158"/>
      <c r="D283" s="140"/>
      <c r="E283" s="140"/>
      <c r="F283" s="140"/>
      <c r="G283" s="140"/>
      <c r="H283" s="140"/>
      <c r="I283" s="146"/>
    </row>
    <row r="284" spans="1:9" ht="15.75" customHeight="1">
      <c r="A284" s="151"/>
      <c r="B284" s="154"/>
      <c r="C284" s="158"/>
      <c r="D284" s="140"/>
      <c r="E284" s="140"/>
      <c r="F284" s="140"/>
      <c r="G284" s="140"/>
      <c r="H284" s="140"/>
      <c r="I284" s="146"/>
    </row>
    <row r="285" spans="1:9" ht="22.5" customHeight="1">
      <c r="A285" s="152"/>
      <c r="B285" s="155"/>
      <c r="C285" s="159"/>
      <c r="D285" s="141"/>
      <c r="E285" s="141"/>
      <c r="F285" s="141"/>
      <c r="G285" s="141"/>
      <c r="H285" s="141"/>
      <c r="I285" s="146"/>
    </row>
    <row r="286" spans="1:9" ht="15.75">
      <c r="A286" s="150">
        <v>64</v>
      </c>
      <c r="B286" s="67" t="s">
        <v>39</v>
      </c>
      <c r="C286" s="147">
        <v>2011</v>
      </c>
      <c r="D286" s="139">
        <v>2948140</v>
      </c>
      <c r="E286" s="139">
        <v>1900000</v>
      </c>
      <c r="F286" s="139">
        <f>D286-E286</f>
        <v>1048140</v>
      </c>
      <c r="G286" s="139">
        <v>0</v>
      </c>
      <c r="H286" s="139">
        <v>0</v>
      </c>
      <c r="I286" s="146" t="s">
        <v>110</v>
      </c>
    </row>
    <row r="287" spans="1:9" ht="15.75">
      <c r="A287" s="151"/>
      <c r="B287" s="154" t="s">
        <v>58</v>
      </c>
      <c r="C287" s="148"/>
      <c r="D287" s="140"/>
      <c r="E287" s="140"/>
      <c r="F287" s="140"/>
      <c r="G287" s="140"/>
      <c r="H287" s="140"/>
      <c r="I287" s="146"/>
    </row>
    <row r="288" spans="1:9" ht="15.75">
      <c r="A288" s="151"/>
      <c r="B288" s="154"/>
      <c r="C288" s="148"/>
      <c r="D288" s="140"/>
      <c r="E288" s="140"/>
      <c r="F288" s="140"/>
      <c r="G288" s="140"/>
      <c r="H288" s="140"/>
      <c r="I288" s="146"/>
    </row>
    <row r="289" spans="1:9" ht="18" customHeight="1">
      <c r="A289" s="152"/>
      <c r="B289" s="155"/>
      <c r="C289" s="149"/>
      <c r="D289" s="141"/>
      <c r="E289" s="141"/>
      <c r="F289" s="141"/>
      <c r="G289" s="141"/>
      <c r="H289" s="141"/>
      <c r="I289" s="146"/>
    </row>
    <row r="290" spans="1:9" ht="15.75" customHeight="1">
      <c r="A290" s="150">
        <v>65</v>
      </c>
      <c r="B290" s="67" t="s">
        <v>40</v>
      </c>
      <c r="C290" s="147">
        <v>2003</v>
      </c>
      <c r="D290" s="139">
        <v>6568476</v>
      </c>
      <c r="E290" s="139">
        <v>2460338</v>
      </c>
      <c r="F290" s="139">
        <f>D290-E290</f>
        <v>4108138</v>
      </c>
      <c r="G290" s="139">
        <v>0</v>
      </c>
      <c r="H290" s="139">
        <v>300000</v>
      </c>
      <c r="I290" s="146" t="s">
        <v>110</v>
      </c>
    </row>
    <row r="291" spans="1:9" ht="15.75" customHeight="1">
      <c r="A291" s="151"/>
      <c r="B291" s="153" t="s">
        <v>102</v>
      </c>
      <c r="C291" s="148"/>
      <c r="D291" s="140"/>
      <c r="E291" s="140"/>
      <c r="F291" s="140"/>
      <c r="G291" s="140"/>
      <c r="H291" s="140"/>
      <c r="I291" s="160"/>
    </row>
    <row r="292" spans="1:9" ht="36" customHeight="1">
      <c r="A292" s="152"/>
      <c r="B292" s="155"/>
      <c r="C292" s="149"/>
      <c r="D292" s="141"/>
      <c r="E292" s="141"/>
      <c r="F292" s="141"/>
      <c r="G292" s="141"/>
      <c r="H292" s="141"/>
      <c r="I292" s="160"/>
    </row>
    <row r="293" spans="1:9" ht="15.75">
      <c r="A293" s="150">
        <v>66</v>
      </c>
      <c r="B293" s="153" t="s">
        <v>57</v>
      </c>
      <c r="C293" s="147">
        <v>2006</v>
      </c>
      <c r="D293" s="139">
        <v>2700000</v>
      </c>
      <c r="E293" s="139">
        <v>958173</v>
      </c>
      <c r="F293" s="139">
        <f>D293-E293</f>
        <v>1741827</v>
      </c>
      <c r="G293" s="139">
        <v>0</v>
      </c>
      <c r="H293" s="139">
        <v>0</v>
      </c>
      <c r="I293" s="146" t="s">
        <v>110</v>
      </c>
    </row>
    <row r="294" spans="1:9" ht="15.75">
      <c r="A294" s="151"/>
      <c r="B294" s="154"/>
      <c r="C294" s="148"/>
      <c r="D294" s="140"/>
      <c r="E294" s="140"/>
      <c r="F294" s="140"/>
      <c r="G294" s="140"/>
      <c r="H294" s="140"/>
      <c r="I294" s="146"/>
    </row>
    <row r="295" spans="1:9" ht="37.5" customHeight="1">
      <c r="A295" s="152"/>
      <c r="B295" s="155"/>
      <c r="C295" s="149"/>
      <c r="D295" s="141"/>
      <c r="E295" s="141"/>
      <c r="F295" s="141"/>
      <c r="G295" s="141"/>
      <c r="H295" s="141"/>
      <c r="I295" s="160"/>
    </row>
    <row r="296" spans="1:9" ht="15.75" customHeight="1">
      <c r="A296" s="150">
        <v>67</v>
      </c>
      <c r="B296" s="153" t="s">
        <v>123</v>
      </c>
      <c r="C296" s="147">
        <v>2008</v>
      </c>
      <c r="D296" s="139">
        <v>17835100</v>
      </c>
      <c r="E296" s="139">
        <v>2949849</v>
      </c>
      <c r="F296" s="139">
        <f>D296-E296</f>
        <v>14885251</v>
      </c>
      <c r="G296" s="139">
        <v>0</v>
      </c>
      <c r="H296" s="139">
        <v>0</v>
      </c>
      <c r="I296" s="146" t="s">
        <v>110</v>
      </c>
    </row>
    <row r="297" spans="1:9" ht="14.25" customHeight="1">
      <c r="A297" s="151"/>
      <c r="B297" s="154"/>
      <c r="C297" s="148"/>
      <c r="D297" s="140"/>
      <c r="E297" s="140"/>
      <c r="F297" s="140"/>
      <c r="G297" s="140"/>
      <c r="H297" s="140"/>
      <c r="I297" s="160"/>
    </row>
    <row r="298" spans="1:9" ht="15.75" customHeight="1">
      <c r="A298" s="151"/>
      <c r="B298" s="154"/>
      <c r="C298" s="148"/>
      <c r="D298" s="140"/>
      <c r="E298" s="140"/>
      <c r="F298" s="140"/>
      <c r="G298" s="140"/>
      <c r="H298" s="140"/>
      <c r="I298" s="160"/>
    </row>
    <row r="299" spans="1:9" ht="15.75" customHeight="1">
      <c r="A299" s="152"/>
      <c r="B299" s="155"/>
      <c r="C299" s="149"/>
      <c r="D299" s="141"/>
      <c r="E299" s="141"/>
      <c r="F299" s="141"/>
      <c r="G299" s="141"/>
      <c r="H299" s="141"/>
      <c r="I299" s="160"/>
    </row>
    <row r="300" spans="1:48" ht="15.75" customHeight="1">
      <c r="A300" s="150">
        <v>68</v>
      </c>
      <c r="B300" s="153" t="s">
        <v>103</v>
      </c>
      <c r="C300" s="147">
        <v>2008</v>
      </c>
      <c r="D300" s="139">
        <v>8336780</v>
      </c>
      <c r="E300" s="139">
        <v>1550000</v>
      </c>
      <c r="F300" s="139">
        <f>D300-E300</f>
        <v>6786780</v>
      </c>
      <c r="G300" s="139">
        <v>0</v>
      </c>
      <c r="H300" s="139">
        <v>0</v>
      </c>
      <c r="I300" s="146" t="s">
        <v>110</v>
      </c>
      <c r="AV300" s="197"/>
    </row>
    <row r="301" spans="1:48" ht="15.75" customHeight="1">
      <c r="A301" s="151"/>
      <c r="B301" s="154"/>
      <c r="C301" s="148"/>
      <c r="D301" s="140"/>
      <c r="E301" s="140"/>
      <c r="F301" s="140"/>
      <c r="G301" s="140"/>
      <c r="H301" s="140"/>
      <c r="I301" s="160"/>
      <c r="AV301" s="197"/>
    </row>
    <row r="302" spans="1:48" ht="15.75" customHeight="1">
      <c r="A302" s="151"/>
      <c r="B302" s="154"/>
      <c r="C302" s="148"/>
      <c r="D302" s="140"/>
      <c r="E302" s="140"/>
      <c r="F302" s="140"/>
      <c r="G302" s="140"/>
      <c r="H302" s="140"/>
      <c r="I302" s="160"/>
      <c r="AV302" s="197"/>
    </row>
    <row r="303" spans="1:48" ht="15.75" customHeight="1">
      <c r="A303" s="152"/>
      <c r="B303" s="155"/>
      <c r="C303" s="149"/>
      <c r="D303" s="141"/>
      <c r="E303" s="141"/>
      <c r="F303" s="141"/>
      <c r="G303" s="141"/>
      <c r="H303" s="141"/>
      <c r="I303" s="160"/>
      <c r="AV303" s="197"/>
    </row>
    <row r="304" spans="1:9" ht="15.75" customHeight="1">
      <c r="A304" s="70"/>
      <c r="B304" s="71" t="s">
        <v>9</v>
      </c>
      <c r="C304" s="72"/>
      <c r="D304" s="73">
        <f>SUM(D309:D321)+D306+D307</f>
        <v>22312010</v>
      </c>
      <c r="E304" s="73">
        <f>SUM(E309:E321)+E306+E307</f>
        <v>954149</v>
      </c>
      <c r="F304" s="73">
        <f>SUM(F309:F321)+F306+F307</f>
        <v>21357861</v>
      </c>
      <c r="G304" s="73">
        <f>SUM(G309:G321)+G306+G307</f>
        <v>0</v>
      </c>
      <c r="H304" s="73">
        <f>SUM(H309:H321)+H306+H307</f>
        <v>0</v>
      </c>
      <c r="I304" s="40"/>
    </row>
    <row r="305" spans="1:9" ht="15.75" customHeight="1">
      <c r="A305" s="162">
        <v>69</v>
      </c>
      <c r="B305" s="69" t="s">
        <v>27</v>
      </c>
      <c r="C305" s="89"/>
      <c r="D305" s="90"/>
      <c r="E305" s="90"/>
      <c r="F305" s="90"/>
      <c r="G305" s="90"/>
      <c r="H305" s="90"/>
      <c r="I305" s="91"/>
    </row>
    <row r="306" spans="1:9" ht="71.25" customHeight="1">
      <c r="A306" s="163"/>
      <c r="B306" s="105" t="s">
        <v>62</v>
      </c>
      <c r="C306" s="94">
        <v>2016</v>
      </c>
      <c r="D306" s="95">
        <v>3236860</v>
      </c>
      <c r="E306" s="95">
        <v>350000</v>
      </c>
      <c r="F306" s="95">
        <f>D306-E306</f>
        <v>2886860</v>
      </c>
      <c r="G306" s="95">
        <v>0</v>
      </c>
      <c r="H306" s="95">
        <v>0</v>
      </c>
      <c r="I306" s="93" t="s">
        <v>110</v>
      </c>
    </row>
    <row r="307" spans="1:9" ht="21.75" customHeight="1">
      <c r="A307" s="107"/>
      <c r="B307" s="108" t="s">
        <v>129</v>
      </c>
      <c r="C307" s="203">
        <v>2016</v>
      </c>
      <c r="D307" s="198">
        <v>3000000</v>
      </c>
      <c r="E307" s="198">
        <v>345000</v>
      </c>
      <c r="F307" s="198">
        <f>D307-E307</f>
        <v>2655000</v>
      </c>
      <c r="G307" s="198">
        <v>0</v>
      </c>
      <c r="H307" s="198">
        <v>0</v>
      </c>
      <c r="I307" s="147" t="s">
        <v>110</v>
      </c>
    </row>
    <row r="308" spans="1:9" ht="71.25" customHeight="1">
      <c r="A308" s="106">
        <v>70</v>
      </c>
      <c r="B308" s="103" t="s">
        <v>127</v>
      </c>
      <c r="C308" s="204"/>
      <c r="D308" s="199"/>
      <c r="E308" s="199"/>
      <c r="F308" s="199"/>
      <c r="G308" s="199"/>
      <c r="H308" s="199"/>
      <c r="I308" s="149"/>
    </row>
    <row r="309" spans="1:9" ht="15.75" customHeight="1">
      <c r="A309" s="150">
        <v>71</v>
      </c>
      <c r="B309" s="109" t="s">
        <v>70</v>
      </c>
      <c r="C309" s="192">
        <v>2016</v>
      </c>
      <c r="D309" s="139">
        <v>3500000</v>
      </c>
      <c r="E309" s="139">
        <v>200182</v>
      </c>
      <c r="F309" s="139">
        <f>D309-E309</f>
        <v>3299818</v>
      </c>
      <c r="G309" s="139">
        <v>0</v>
      </c>
      <c r="H309" s="139">
        <v>0</v>
      </c>
      <c r="I309" s="146" t="s">
        <v>110</v>
      </c>
    </row>
    <row r="310" spans="1:9" ht="15.75" customHeight="1">
      <c r="A310" s="151"/>
      <c r="B310" s="195" t="s">
        <v>125</v>
      </c>
      <c r="C310" s="193"/>
      <c r="D310" s="140"/>
      <c r="E310" s="140"/>
      <c r="F310" s="140"/>
      <c r="G310" s="140"/>
      <c r="H310" s="140"/>
      <c r="I310" s="146"/>
    </row>
    <row r="311" spans="1:9" ht="15.75" customHeight="1">
      <c r="A311" s="151"/>
      <c r="B311" s="195"/>
      <c r="C311" s="193"/>
      <c r="D311" s="140"/>
      <c r="E311" s="140"/>
      <c r="F311" s="140"/>
      <c r="G311" s="140"/>
      <c r="H311" s="140"/>
      <c r="I311" s="146"/>
    </row>
    <row r="312" spans="1:9" ht="19.5" customHeight="1">
      <c r="A312" s="152"/>
      <c r="B312" s="195"/>
      <c r="C312" s="194"/>
      <c r="D312" s="141"/>
      <c r="E312" s="141"/>
      <c r="F312" s="141"/>
      <c r="G312" s="141"/>
      <c r="H312" s="141"/>
      <c r="I312" s="146"/>
    </row>
    <row r="313" spans="1:138" s="9" customFormat="1" ht="15.75" customHeight="1">
      <c r="A313" s="98"/>
      <c r="B313" s="67" t="s">
        <v>30</v>
      </c>
      <c r="C313" s="37"/>
      <c r="D313" s="62"/>
      <c r="E313" s="62"/>
      <c r="F313" s="62"/>
      <c r="G313" s="62">
        <v>0</v>
      </c>
      <c r="H313" s="139">
        <v>0</v>
      </c>
      <c r="I313" s="147" t="s">
        <v>110</v>
      </c>
      <c r="J313" s="100"/>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c r="DK313" s="19"/>
      <c r="DL313" s="19"/>
      <c r="DM313" s="19"/>
      <c r="DN313" s="19"/>
      <c r="DO313" s="19"/>
      <c r="DP313" s="19"/>
      <c r="DQ313" s="19"/>
      <c r="DR313" s="19"/>
      <c r="DS313" s="19"/>
      <c r="DT313" s="19"/>
      <c r="DU313" s="19"/>
      <c r="DV313" s="19"/>
      <c r="DW313" s="19"/>
      <c r="DX313" s="19"/>
      <c r="DY313" s="19"/>
      <c r="DZ313" s="19"/>
      <c r="EA313" s="19"/>
      <c r="EB313" s="19"/>
      <c r="EC313" s="19"/>
      <c r="ED313" s="19"/>
      <c r="EE313" s="19"/>
      <c r="EF313" s="19"/>
      <c r="EG313" s="19"/>
      <c r="EH313" s="19"/>
    </row>
    <row r="314" spans="1:138" s="9" customFormat="1" ht="47.25" customHeight="1">
      <c r="A314" s="52">
        <v>72</v>
      </c>
      <c r="B314" s="88" t="s">
        <v>128</v>
      </c>
      <c r="C314" s="38">
        <v>2016</v>
      </c>
      <c r="D314" s="64">
        <v>10960000</v>
      </c>
      <c r="E314" s="64">
        <v>0</v>
      </c>
      <c r="F314" s="64">
        <v>10960000</v>
      </c>
      <c r="G314" s="64"/>
      <c r="H314" s="141"/>
      <c r="I314" s="149"/>
      <c r="J314" s="100"/>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c r="DQ314" s="19"/>
      <c r="DR314" s="19"/>
      <c r="DS314" s="19"/>
      <c r="DT314" s="19"/>
      <c r="DU314" s="19"/>
      <c r="DV314" s="19"/>
      <c r="DW314" s="19"/>
      <c r="DX314" s="19"/>
      <c r="DY314" s="19"/>
      <c r="DZ314" s="19"/>
      <c r="EA314" s="19"/>
      <c r="EB314" s="19"/>
      <c r="EC314" s="19"/>
      <c r="ED314" s="19"/>
      <c r="EE314" s="19"/>
      <c r="EF314" s="19"/>
      <c r="EG314" s="19"/>
      <c r="EH314" s="19"/>
    </row>
    <row r="315" spans="1:138" s="9" customFormat="1" ht="20.25" customHeight="1">
      <c r="A315" s="44"/>
      <c r="B315" s="67" t="s">
        <v>130</v>
      </c>
      <c r="C315" s="147">
        <v>2016</v>
      </c>
      <c r="D315" s="139">
        <v>415150</v>
      </c>
      <c r="E315" s="139">
        <v>58967</v>
      </c>
      <c r="F315" s="139">
        <f>D315-E315</f>
        <v>356183</v>
      </c>
      <c r="G315" s="139">
        <v>0</v>
      </c>
      <c r="H315" s="139">
        <v>0</v>
      </c>
      <c r="I315" s="147" t="s">
        <v>110</v>
      </c>
      <c r="J315" s="100"/>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c r="DQ315" s="19"/>
      <c r="DR315" s="19"/>
      <c r="DS315" s="19"/>
      <c r="DT315" s="19"/>
      <c r="DU315" s="19"/>
      <c r="DV315" s="19"/>
      <c r="DW315" s="19"/>
      <c r="DX315" s="19"/>
      <c r="DY315" s="19"/>
      <c r="DZ315" s="19"/>
      <c r="EA315" s="19"/>
      <c r="EB315" s="19"/>
      <c r="EC315" s="19"/>
      <c r="ED315" s="19"/>
      <c r="EE315" s="19"/>
      <c r="EF315" s="19"/>
      <c r="EG315" s="19"/>
      <c r="EH315" s="19"/>
    </row>
    <row r="316" spans="1:138" s="9" customFormat="1" ht="47.25" customHeight="1">
      <c r="A316" s="44">
        <v>73</v>
      </c>
      <c r="B316" s="88" t="s">
        <v>108</v>
      </c>
      <c r="C316" s="149"/>
      <c r="D316" s="141"/>
      <c r="E316" s="141"/>
      <c r="F316" s="141"/>
      <c r="G316" s="141"/>
      <c r="H316" s="141"/>
      <c r="I316" s="149"/>
      <c r="J316" s="100"/>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c r="DQ316" s="19"/>
      <c r="DR316" s="19"/>
      <c r="DS316" s="19"/>
      <c r="DT316" s="19"/>
      <c r="DU316" s="19"/>
      <c r="DV316" s="19"/>
      <c r="DW316" s="19"/>
      <c r="DX316" s="19"/>
      <c r="DY316" s="19"/>
      <c r="DZ316" s="19"/>
      <c r="EA316" s="19"/>
      <c r="EB316" s="19"/>
      <c r="EC316" s="19"/>
      <c r="ED316" s="19"/>
      <c r="EE316" s="19"/>
      <c r="EF316" s="19"/>
      <c r="EG316" s="19"/>
      <c r="EH316" s="19"/>
    </row>
    <row r="317" spans="1:138" s="9" customFormat="1" ht="15" customHeight="1">
      <c r="A317" s="150">
        <v>74</v>
      </c>
      <c r="B317" s="67" t="s">
        <v>76</v>
      </c>
      <c r="C317" s="147">
        <v>2016</v>
      </c>
      <c r="D317" s="139">
        <v>1200000</v>
      </c>
      <c r="E317" s="139">
        <v>0</v>
      </c>
      <c r="F317" s="139">
        <f>D317-E317</f>
        <v>1200000</v>
      </c>
      <c r="G317" s="139">
        <v>0</v>
      </c>
      <c r="H317" s="139">
        <v>0</v>
      </c>
      <c r="I317" s="146" t="s">
        <v>110</v>
      </c>
      <c r="J317" s="100"/>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19"/>
      <c r="EA317" s="19"/>
      <c r="EB317" s="19"/>
      <c r="EC317" s="19"/>
      <c r="ED317" s="19"/>
      <c r="EE317" s="19"/>
      <c r="EF317" s="19"/>
      <c r="EG317" s="19"/>
      <c r="EH317" s="19"/>
    </row>
    <row r="318" spans="1:9" ht="15.75" customHeight="1">
      <c r="A318" s="151"/>
      <c r="B318" s="153" t="s">
        <v>124</v>
      </c>
      <c r="C318" s="148"/>
      <c r="D318" s="140"/>
      <c r="E318" s="140"/>
      <c r="F318" s="140"/>
      <c r="G318" s="140"/>
      <c r="H318" s="140"/>
      <c r="I318" s="146"/>
    </row>
    <row r="319" spans="1:9" ht="15.75" customHeight="1">
      <c r="A319" s="151"/>
      <c r="B319" s="154"/>
      <c r="C319" s="148"/>
      <c r="D319" s="140"/>
      <c r="E319" s="140"/>
      <c r="F319" s="140"/>
      <c r="G319" s="140"/>
      <c r="H319" s="140"/>
      <c r="I319" s="146"/>
    </row>
    <row r="320" spans="1:9" ht="15.75" customHeight="1">
      <c r="A320" s="151"/>
      <c r="B320" s="154"/>
      <c r="C320" s="148"/>
      <c r="D320" s="140"/>
      <c r="E320" s="140"/>
      <c r="F320" s="140"/>
      <c r="G320" s="140"/>
      <c r="H320" s="140"/>
      <c r="I320" s="146"/>
    </row>
    <row r="321" spans="1:9" ht="7.5" customHeight="1">
      <c r="A321" s="152"/>
      <c r="B321" s="155"/>
      <c r="C321" s="149"/>
      <c r="D321" s="141"/>
      <c r="E321" s="141"/>
      <c r="F321" s="141"/>
      <c r="G321" s="141"/>
      <c r="H321" s="141"/>
      <c r="I321" s="146"/>
    </row>
    <row r="322" spans="1:9" ht="15.75" customHeight="1">
      <c r="A322" s="150">
        <v>75</v>
      </c>
      <c r="B322" s="211" t="s">
        <v>60</v>
      </c>
      <c r="C322" s="147">
        <v>2016</v>
      </c>
      <c r="D322" s="200">
        <v>900000</v>
      </c>
      <c r="E322" s="200">
        <v>146977</v>
      </c>
      <c r="F322" s="200">
        <f>D322-E322</f>
        <v>753023</v>
      </c>
      <c r="G322" s="200">
        <v>0</v>
      </c>
      <c r="H322" s="200">
        <v>0</v>
      </c>
      <c r="I322" s="146" t="s">
        <v>110</v>
      </c>
    </row>
    <row r="323" spans="1:9" ht="15.75" customHeight="1">
      <c r="A323" s="151"/>
      <c r="B323" s="212"/>
      <c r="C323" s="158"/>
      <c r="D323" s="201"/>
      <c r="E323" s="201"/>
      <c r="F323" s="201"/>
      <c r="G323" s="201"/>
      <c r="H323" s="201"/>
      <c r="I323" s="160"/>
    </row>
    <row r="324" spans="1:9" ht="27" customHeight="1">
      <c r="A324" s="151"/>
      <c r="B324" s="212"/>
      <c r="C324" s="158"/>
      <c r="D324" s="201"/>
      <c r="E324" s="201"/>
      <c r="F324" s="201"/>
      <c r="G324" s="201"/>
      <c r="H324" s="201"/>
      <c r="I324" s="160"/>
    </row>
    <row r="325" spans="1:9" ht="16.5" customHeight="1" hidden="1">
      <c r="A325" s="152"/>
      <c r="B325" s="213"/>
      <c r="C325" s="159"/>
      <c r="D325" s="202"/>
      <c r="E325" s="202"/>
      <c r="F325" s="202"/>
      <c r="G325" s="202"/>
      <c r="H325" s="202"/>
      <c r="I325" s="160"/>
    </row>
    <row r="326" spans="1:9" ht="30" customHeight="1">
      <c r="A326" s="96"/>
      <c r="B326" s="56" t="s">
        <v>160</v>
      </c>
      <c r="C326" s="97"/>
      <c r="D326" s="33"/>
      <c r="E326" s="33"/>
      <c r="F326" s="33"/>
      <c r="G326" s="33">
        <v>1793952</v>
      </c>
      <c r="H326" s="33"/>
      <c r="I326" s="36"/>
    </row>
    <row r="327" spans="1:9" ht="15.75" customHeight="1">
      <c r="A327" s="208"/>
      <c r="B327" s="74" t="s">
        <v>105</v>
      </c>
      <c r="C327" s="214"/>
      <c r="D327" s="219">
        <f>D332+D356</f>
        <v>6449314</v>
      </c>
      <c r="E327" s="219">
        <f>E332+E356</f>
        <v>2736389</v>
      </c>
      <c r="F327" s="219">
        <f>F332+F356</f>
        <v>3712925</v>
      </c>
      <c r="G327" s="219">
        <f>G332+G356</f>
        <v>1018624</v>
      </c>
      <c r="H327" s="219">
        <f>H332+H356</f>
        <v>900000</v>
      </c>
      <c r="I327" s="217" t="s">
        <v>110</v>
      </c>
    </row>
    <row r="328" spans="1:9" ht="15.75" customHeight="1">
      <c r="A328" s="209"/>
      <c r="B328" s="75" t="s">
        <v>12</v>
      </c>
      <c r="C328" s="215"/>
      <c r="D328" s="220"/>
      <c r="E328" s="220"/>
      <c r="F328" s="220"/>
      <c r="G328" s="220"/>
      <c r="H328" s="220"/>
      <c r="I328" s="218"/>
    </row>
    <row r="329" spans="1:9" ht="15.75" customHeight="1">
      <c r="A329" s="209"/>
      <c r="B329" s="75"/>
      <c r="C329" s="215"/>
      <c r="D329" s="220"/>
      <c r="E329" s="220"/>
      <c r="F329" s="220"/>
      <c r="G329" s="220"/>
      <c r="H329" s="220"/>
      <c r="I329" s="218"/>
    </row>
    <row r="330" spans="1:9" ht="15.75" customHeight="1">
      <c r="A330" s="210"/>
      <c r="B330" s="76" t="s">
        <v>11</v>
      </c>
      <c r="C330" s="216"/>
      <c r="D330" s="221"/>
      <c r="E330" s="221"/>
      <c r="F330" s="221"/>
      <c r="G330" s="221"/>
      <c r="H330" s="221"/>
      <c r="I330" s="218"/>
    </row>
    <row r="331" spans="1:9" ht="12.75" customHeight="1">
      <c r="A331" s="68"/>
      <c r="B331" s="56" t="s">
        <v>106</v>
      </c>
      <c r="C331" s="35"/>
      <c r="D331" s="33"/>
      <c r="E331" s="33"/>
      <c r="F331" s="33"/>
      <c r="G331" s="33"/>
      <c r="H331" s="39"/>
      <c r="I331" s="32"/>
    </row>
    <row r="332" spans="1:9" ht="15.75" customHeight="1">
      <c r="A332" s="77"/>
      <c r="B332" s="78" t="s">
        <v>13</v>
      </c>
      <c r="C332" s="79"/>
      <c r="D332" s="41">
        <f>SUM(D333:D355)</f>
        <v>4388714</v>
      </c>
      <c r="E332" s="41">
        <f>SUM(E333:E355)</f>
        <v>2736389</v>
      </c>
      <c r="F332" s="41">
        <f>SUM(F333:F355)</f>
        <v>1652325</v>
      </c>
      <c r="G332" s="41">
        <f>SUM(G333:G355)</f>
        <v>1018624</v>
      </c>
      <c r="H332" s="41">
        <f>SUM(H333:H355)</f>
        <v>616346</v>
      </c>
      <c r="I332" s="41"/>
    </row>
    <row r="333" spans="1:136" s="8" customFormat="1" ht="15.75" customHeight="1">
      <c r="A333" s="177">
        <v>76</v>
      </c>
      <c r="B333" s="67" t="s">
        <v>16</v>
      </c>
      <c r="C333" s="146">
        <v>2015</v>
      </c>
      <c r="D333" s="142">
        <v>150000</v>
      </c>
      <c r="E333" s="142">
        <v>68000</v>
      </c>
      <c r="F333" s="142">
        <f>D333-E333</f>
        <v>82000</v>
      </c>
      <c r="G333" s="142">
        <v>48000</v>
      </c>
      <c r="H333" s="142">
        <v>0</v>
      </c>
      <c r="I333" s="149" t="s">
        <v>110</v>
      </c>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row>
    <row r="334" spans="1:136" s="8" customFormat="1" ht="15.75" customHeight="1">
      <c r="A334" s="177"/>
      <c r="B334" s="153" t="s">
        <v>73</v>
      </c>
      <c r="C334" s="146"/>
      <c r="D334" s="142"/>
      <c r="E334" s="142"/>
      <c r="F334" s="142"/>
      <c r="G334" s="142"/>
      <c r="H334" s="142"/>
      <c r="I334" s="146"/>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row>
    <row r="335" spans="1:136" s="8" customFormat="1" ht="15.75" customHeight="1">
      <c r="A335" s="177"/>
      <c r="B335" s="154"/>
      <c r="C335" s="146"/>
      <c r="D335" s="142"/>
      <c r="E335" s="142"/>
      <c r="F335" s="142"/>
      <c r="G335" s="142"/>
      <c r="H335" s="142"/>
      <c r="I335" s="146"/>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row>
    <row r="336" spans="1:136" s="8" customFormat="1" ht="30.75" customHeight="1">
      <c r="A336" s="177"/>
      <c r="B336" s="155"/>
      <c r="C336" s="146"/>
      <c r="D336" s="142"/>
      <c r="E336" s="142"/>
      <c r="F336" s="142"/>
      <c r="G336" s="142"/>
      <c r="H336" s="142"/>
      <c r="I336" s="146"/>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row>
    <row r="337" spans="1:9" ht="12.75" customHeight="1">
      <c r="A337" s="150">
        <v>77</v>
      </c>
      <c r="B337" s="67" t="s">
        <v>24</v>
      </c>
      <c r="C337" s="147">
        <v>2010</v>
      </c>
      <c r="D337" s="139">
        <v>240000</v>
      </c>
      <c r="E337" s="139">
        <v>40000</v>
      </c>
      <c r="F337" s="139">
        <f>D337-E337</f>
        <v>200000</v>
      </c>
      <c r="G337" s="139">
        <v>0</v>
      </c>
      <c r="H337" s="139">
        <v>0</v>
      </c>
      <c r="I337" s="146" t="s">
        <v>110</v>
      </c>
    </row>
    <row r="338" spans="1:9" ht="15.75" customHeight="1">
      <c r="A338" s="151"/>
      <c r="B338" s="153" t="s">
        <v>107</v>
      </c>
      <c r="C338" s="148"/>
      <c r="D338" s="140"/>
      <c r="E338" s="140"/>
      <c r="F338" s="140"/>
      <c r="G338" s="140"/>
      <c r="H338" s="140"/>
      <c r="I338" s="160"/>
    </row>
    <row r="339" spans="1:9" ht="18.75" customHeight="1">
      <c r="A339" s="151"/>
      <c r="B339" s="154"/>
      <c r="C339" s="148"/>
      <c r="D339" s="140"/>
      <c r="E339" s="140"/>
      <c r="F339" s="140"/>
      <c r="G339" s="140"/>
      <c r="H339" s="140"/>
      <c r="I339" s="160"/>
    </row>
    <row r="340" spans="1:9" ht="19.5" customHeight="1">
      <c r="A340" s="151"/>
      <c r="B340" s="155"/>
      <c r="C340" s="148"/>
      <c r="D340" s="140"/>
      <c r="E340" s="140"/>
      <c r="F340" s="140"/>
      <c r="G340" s="140"/>
      <c r="H340" s="140"/>
      <c r="I340" s="160"/>
    </row>
    <row r="341" spans="1:9" ht="15.75" customHeight="1">
      <c r="A341" s="150">
        <v>78</v>
      </c>
      <c r="B341" s="67" t="s">
        <v>31</v>
      </c>
      <c r="C341" s="205">
        <v>2011</v>
      </c>
      <c r="D341" s="139">
        <v>445139</v>
      </c>
      <c r="E341" s="139">
        <v>304446</v>
      </c>
      <c r="F341" s="139">
        <f>D341-E341</f>
        <v>140693</v>
      </c>
      <c r="G341" s="139">
        <v>264446</v>
      </c>
      <c r="H341" s="139">
        <v>140693</v>
      </c>
      <c r="I341" s="146" t="s">
        <v>110</v>
      </c>
    </row>
    <row r="342" spans="1:9" ht="15.75">
      <c r="A342" s="151"/>
      <c r="B342" s="153" t="s">
        <v>63</v>
      </c>
      <c r="C342" s="206"/>
      <c r="D342" s="140"/>
      <c r="E342" s="140"/>
      <c r="F342" s="140"/>
      <c r="G342" s="140"/>
      <c r="H342" s="140"/>
      <c r="I342" s="160"/>
    </row>
    <row r="343" spans="1:9" ht="18.75" customHeight="1">
      <c r="A343" s="151"/>
      <c r="B343" s="154"/>
      <c r="C343" s="206"/>
      <c r="D343" s="140"/>
      <c r="E343" s="140"/>
      <c r="F343" s="140"/>
      <c r="G343" s="140"/>
      <c r="H343" s="140"/>
      <c r="I343" s="160"/>
    </row>
    <row r="344" spans="1:9" ht="23.25" customHeight="1">
      <c r="A344" s="152"/>
      <c r="B344" s="155"/>
      <c r="C344" s="207"/>
      <c r="D344" s="141"/>
      <c r="E344" s="141"/>
      <c r="F344" s="141"/>
      <c r="G344" s="141"/>
      <c r="H344" s="141"/>
      <c r="I344" s="160"/>
    </row>
    <row r="345" spans="1:9" ht="15.75" customHeight="1">
      <c r="A345" s="150">
        <v>79</v>
      </c>
      <c r="B345" s="153" t="s">
        <v>108</v>
      </c>
      <c r="C345" s="147">
        <v>2015</v>
      </c>
      <c r="D345" s="139">
        <v>100000</v>
      </c>
      <c r="E345" s="139">
        <v>30000</v>
      </c>
      <c r="F345" s="139">
        <f>D345-E345</f>
        <v>70000</v>
      </c>
      <c r="G345" s="139">
        <v>0</v>
      </c>
      <c r="H345" s="139">
        <v>0</v>
      </c>
      <c r="I345" s="147" t="s">
        <v>110</v>
      </c>
    </row>
    <row r="346" spans="1:9" ht="12.75" customHeight="1">
      <c r="A346" s="151"/>
      <c r="B346" s="154"/>
      <c r="C346" s="148"/>
      <c r="D346" s="140"/>
      <c r="E346" s="140"/>
      <c r="F346" s="140"/>
      <c r="G346" s="140"/>
      <c r="H346" s="140"/>
      <c r="I346" s="148"/>
    </row>
    <row r="347" spans="1:9" ht="15.75">
      <c r="A347" s="151"/>
      <c r="B347" s="154"/>
      <c r="C347" s="148"/>
      <c r="D347" s="140"/>
      <c r="E347" s="140"/>
      <c r="F347" s="140"/>
      <c r="G347" s="140"/>
      <c r="H347" s="140"/>
      <c r="I347" s="148"/>
    </row>
    <row r="348" spans="1:9" ht="19.5" customHeight="1">
      <c r="A348" s="152"/>
      <c r="B348" s="155"/>
      <c r="C348" s="149"/>
      <c r="D348" s="141"/>
      <c r="E348" s="141"/>
      <c r="F348" s="141"/>
      <c r="G348" s="141"/>
      <c r="H348" s="141"/>
      <c r="I348" s="149"/>
    </row>
    <row r="349" spans="1:9" ht="15.75">
      <c r="A349" s="150">
        <v>80</v>
      </c>
      <c r="B349" s="67" t="s">
        <v>40</v>
      </c>
      <c r="C349" s="147">
        <v>2014</v>
      </c>
      <c r="D349" s="139">
        <v>697363</v>
      </c>
      <c r="E349" s="139">
        <v>453540</v>
      </c>
      <c r="F349" s="139">
        <f>D349-E349</f>
        <v>243823</v>
      </c>
      <c r="G349" s="139">
        <v>290374</v>
      </c>
      <c r="H349" s="139">
        <v>243823</v>
      </c>
      <c r="I349" s="146" t="s">
        <v>110</v>
      </c>
    </row>
    <row r="350" spans="1:9" ht="15.75">
      <c r="A350" s="151"/>
      <c r="B350" s="195" t="s">
        <v>37</v>
      </c>
      <c r="C350" s="148"/>
      <c r="D350" s="140"/>
      <c r="E350" s="140"/>
      <c r="F350" s="140"/>
      <c r="G350" s="140"/>
      <c r="H350" s="140"/>
      <c r="I350" s="160"/>
    </row>
    <row r="351" spans="1:9" ht="15.75">
      <c r="A351" s="151"/>
      <c r="B351" s="195"/>
      <c r="C351" s="148"/>
      <c r="D351" s="140"/>
      <c r="E351" s="140"/>
      <c r="F351" s="140"/>
      <c r="G351" s="140"/>
      <c r="H351" s="140"/>
      <c r="I351" s="160"/>
    </row>
    <row r="352" spans="1:9" ht="15.75" customHeight="1">
      <c r="A352" s="152"/>
      <c r="B352" s="195"/>
      <c r="C352" s="149"/>
      <c r="D352" s="141"/>
      <c r="E352" s="141"/>
      <c r="F352" s="141"/>
      <c r="G352" s="141"/>
      <c r="H352" s="141"/>
      <c r="I352" s="160"/>
    </row>
    <row r="353" spans="1:9" ht="65.25" customHeight="1">
      <c r="A353" s="44">
        <v>81</v>
      </c>
      <c r="B353" s="38" t="s">
        <v>48</v>
      </c>
      <c r="C353" s="35">
        <v>2016</v>
      </c>
      <c r="D353" s="64">
        <v>1456000</v>
      </c>
      <c r="E353" s="64">
        <v>1050000</v>
      </c>
      <c r="F353" s="66">
        <f>D353-E353</f>
        <v>406000</v>
      </c>
      <c r="G353" s="64">
        <v>250000</v>
      </c>
      <c r="H353" s="80">
        <v>80000</v>
      </c>
      <c r="I353" s="35" t="s">
        <v>110</v>
      </c>
    </row>
    <row r="354" spans="1:9" ht="69.75" customHeight="1">
      <c r="A354" s="32">
        <v>82</v>
      </c>
      <c r="B354" s="35" t="s">
        <v>49</v>
      </c>
      <c r="C354" s="35">
        <v>2016</v>
      </c>
      <c r="D354" s="39">
        <v>550000</v>
      </c>
      <c r="E354" s="39">
        <v>400000</v>
      </c>
      <c r="F354" s="65">
        <f>D354-E354</f>
        <v>150000</v>
      </c>
      <c r="G354" s="39">
        <v>100000</v>
      </c>
      <c r="H354" s="39">
        <v>90000</v>
      </c>
      <c r="I354" s="35" t="s">
        <v>110</v>
      </c>
    </row>
    <row r="355" spans="1:11" ht="63.75" customHeight="1">
      <c r="A355" s="32">
        <v>83</v>
      </c>
      <c r="B355" s="36" t="s">
        <v>50</v>
      </c>
      <c r="C355" s="35">
        <v>2016</v>
      </c>
      <c r="D355" s="39">
        <v>750212</v>
      </c>
      <c r="E355" s="39">
        <v>390403</v>
      </c>
      <c r="F355" s="65">
        <f>D355-E355</f>
        <v>359809</v>
      </c>
      <c r="G355" s="39">
        <v>65804</v>
      </c>
      <c r="H355" s="39">
        <v>61830</v>
      </c>
      <c r="I355" s="35" t="s">
        <v>112</v>
      </c>
      <c r="K355" s="35"/>
    </row>
    <row r="356" spans="1:136" s="8" customFormat="1" ht="15.75" customHeight="1">
      <c r="A356" s="81"/>
      <c r="B356" s="78" t="s">
        <v>14</v>
      </c>
      <c r="C356" s="82"/>
      <c r="D356" s="83">
        <f>D360+D362+D358</f>
        <v>2060600</v>
      </c>
      <c r="E356" s="83">
        <f>E360+E362+E358</f>
        <v>0</v>
      </c>
      <c r="F356" s="83">
        <f>F360+F362+F358</f>
        <v>2060600</v>
      </c>
      <c r="G356" s="83">
        <f>G360+G362+G358</f>
        <v>0</v>
      </c>
      <c r="H356" s="83">
        <f>H360+H362+H358</f>
        <v>283654</v>
      </c>
      <c r="I356" s="83"/>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row>
    <row r="357" spans="1:136" s="8" customFormat="1" ht="15.75" customHeight="1">
      <c r="A357" s="130"/>
      <c r="B357" s="67" t="s">
        <v>42</v>
      </c>
      <c r="C357" s="131"/>
      <c r="D357" s="132"/>
      <c r="E357" s="132"/>
      <c r="F357" s="132"/>
      <c r="G357" s="132"/>
      <c r="H357" s="132"/>
      <c r="I357" s="133"/>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row>
    <row r="358" spans="1:136" s="8" customFormat="1" ht="66" customHeight="1">
      <c r="A358" s="130">
        <v>84</v>
      </c>
      <c r="B358" s="105" t="s">
        <v>180</v>
      </c>
      <c r="C358" s="35">
        <v>2018</v>
      </c>
      <c r="D358" s="134">
        <v>880000</v>
      </c>
      <c r="E358" s="134">
        <v>0</v>
      </c>
      <c r="F358" s="134">
        <f>D358-E358</f>
        <v>880000</v>
      </c>
      <c r="G358" s="135">
        <v>0</v>
      </c>
      <c r="H358" s="134">
        <v>125000</v>
      </c>
      <c r="I358" s="35" t="s">
        <v>110</v>
      </c>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row>
    <row r="359" spans="1:136" s="8" customFormat="1" ht="15.75" customHeight="1">
      <c r="A359" s="130"/>
      <c r="B359" s="67" t="s">
        <v>28</v>
      </c>
      <c r="C359" s="131"/>
      <c r="D359" s="132"/>
      <c r="E359" s="132"/>
      <c r="F359" s="132"/>
      <c r="G359" s="132"/>
      <c r="H359" s="132"/>
      <c r="I359" s="133"/>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row>
    <row r="360" spans="1:9" ht="73.5" customHeight="1">
      <c r="A360" s="119">
        <v>85</v>
      </c>
      <c r="B360" s="105" t="s">
        <v>161</v>
      </c>
      <c r="C360" s="35">
        <v>2018</v>
      </c>
      <c r="D360" s="64">
        <v>360000</v>
      </c>
      <c r="E360" s="64">
        <v>0</v>
      </c>
      <c r="F360" s="64">
        <f>D360-E360</f>
        <v>360000</v>
      </c>
      <c r="G360" s="64">
        <v>0</v>
      </c>
      <c r="H360" s="64">
        <v>0</v>
      </c>
      <c r="I360" s="35" t="s">
        <v>110</v>
      </c>
    </row>
    <row r="361" spans="1:9" ht="15.75" customHeight="1">
      <c r="A361" s="119"/>
      <c r="B361" s="67" t="s">
        <v>130</v>
      </c>
      <c r="C361" s="35"/>
      <c r="D361" s="64"/>
      <c r="E361" s="64"/>
      <c r="F361" s="64"/>
      <c r="G361" s="64"/>
      <c r="H361" s="64"/>
      <c r="I361" s="102"/>
    </row>
    <row r="362" spans="1:9" ht="63.75" customHeight="1">
      <c r="A362" s="119">
        <v>86</v>
      </c>
      <c r="B362" s="105" t="s">
        <v>162</v>
      </c>
      <c r="C362" s="35">
        <v>2018</v>
      </c>
      <c r="D362" s="64">
        <v>820600</v>
      </c>
      <c r="E362" s="64">
        <v>0</v>
      </c>
      <c r="F362" s="64">
        <f>D362-E362</f>
        <v>820600</v>
      </c>
      <c r="G362" s="64">
        <v>0</v>
      </c>
      <c r="H362" s="64">
        <v>158654</v>
      </c>
      <c r="I362" s="35" t="s">
        <v>110</v>
      </c>
    </row>
    <row r="363" spans="1:9" ht="19.5" customHeight="1" hidden="1">
      <c r="A363" s="119"/>
      <c r="B363" s="105"/>
      <c r="C363" s="35"/>
      <c r="D363" s="64"/>
      <c r="E363" s="64"/>
      <c r="F363" s="64"/>
      <c r="G363" s="64"/>
      <c r="H363" s="64"/>
      <c r="I363" s="102"/>
    </row>
    <row r="364" spans="1:9" ht="15.75">
      <c r="A364" s="32"/>
      <c r="B364" s="84" t="s">
        <v>35</v>
      </c>
      <c r="C364" s="32"/>
      <c r="D364" s="33">
        <f>D365+D366+D367+D368+D369+D371+D372+D370</f>
        <v>2550000</v>
      </c>
      <c r="E364" s="33">
        <f>E365+E366+E367+E368+E369+E371+E372+E370</f>
        <v>0</v>
      </c>
      <c r="F364" s="33">
        <f>F365+F366+F367+F368+F369+F371+F372+F370</f>
        <v>2550000</v>
      </c>
      <c r="G364" s="33">
        <f>G365+G366+G367+G368+G369+G371+G372+G370</f>
        <v>900000</v>
      </c>
      <c r="H364" s="33">
        <f>H365+H366+H367+H368+H369+H371+H372+H370</f>
        <v>3201749</v>
      </c>
      <c r="I364" s="32"/>
    </row>
    <row r="365" spans="1:9" ht="216.75">
      <c r="A365" s="85">
        <v>87</v>
      </c>
      <c r="B365" s="124" t="s">
        <v>168</v>
      </c>
      <c r="C365" s="42">
        <v>2014</v>
      </c>
      <c r="D365" s="86">
        <v>900000</v>
      </c>
      <c r="E365" s="86">
        <v>0</v>
      </c>
      <c r="F365" s="87">
        <v>900000</v>
      </c>
      <c r="G365" s="86">
        <v>900000</v>
      </c>
      <c r="H365" s="86">
        <v>1551749</v>
      </c>
      <c r="I365" s="42" t="s">
        <v>169</v>
      </c>
    </row>
    <row r="366" spans="1:9" ht="54.75" customHeight="1">
      <c r="A366" s="85">
        <v>88</v>
      </c>
      <c r="B366" s="125" t="s">
        <v>170</v>
      </c>
      <c r="C366" s="42">
        <v>2016</v>
      </c>
      <c r="D366" s="86">
        <v>150000</v>
      </c>
      <c r="E366" s="86">
        <v>0</v>
      </c>
      <c r="F366" s="87">
        <v>150000</v>
      </c>
      <c r="G366" s="86">
        <f>E366</f>
        <v>0</v>
      </c>
      <c r="H366" s="86">
        <v>150000</v>
      </c>
      <c r="I366" s="43" t="s">
        <v>171</v>
      </c>
    </row>
    <row r="367" spans="1:9" ht="51">
      <c r="A367" s="85">
        <v>89</v>
      </c>
      <c r="B367" s="112" t="s">
        <v>172</v>
      </c>
      <c r="C367" s="42">
        <v>2016</v>
      </c>
      <c r="D367" s="86">
        <v>400000</v>
      </c>
      <c r="E367" s="86">
        <v>0</v>
      </c>
      <c r="F367" s="87">
        <v>400000</v>
      </c>
      <c r="G367" s="86">
        <v>0</v>
      </c>
      <c r="H367" s="86">
        <v>400000</v>
      </c>
      <c r="I367" s="43" t="s">
        <v>171</v>
      </c>
    </row>
    <row r="368" spans="1:9" ht="51">
      <c r="A368" s="123">
        <v>90</v>
      </c>
      <c r="B368" s="128" t="s">
        <v>173</v>
      </c>
      <c r="C368" s="35">
        <v>2018</v>
      </c>
      <c r="D368" s="129">
        <v>230000</v>
      </c>
      <c r="E368" s="36">
        <v>0</v>
      </c>
      <c r="F368" s="129">
        <v>230000</v>
      </c>
      <c r="G368" s="36">
        <v>0</v>
      </c>
      <c r="H368" s="129">
        <v>230000</v>
      </c>
      <c r="I368" s="43" t="s">
        <v>171</v>
      </c>
    </row>
    <row r="369" spans="1:9" ht="51">
      <c r="A369" s="123">
        <v>91</v>
      </c>
      <c r="B369" s="128" t="s">
        <v>174</v>
      </c>
      <c r="C369" s="35">
        <v>2018</v>
      </c>
      <c r="D369" s="129">
        <v>150000</v>
      </c>
      <c r="E369" s="36">
        <v>0</v>
      </c>
      <c r="F369" s="129">
        <v>150000</v>
      </c>
      <c r="G369" s="36">
        <v>0</v>
      </c>
      <c r="H369" s="129">
        <v>150000</v>
      </c>
      <c r="I369" s="43" t="s">
        <v>175</v>
      </c>
    </row>
    <row r="370" spans="1:9" ht="51">
      <c r="A370" s="123">
        <v>92</v>
      </c>
      <c r="B370" s="128" t="s">
        <v>176</v>
      </c>
      <c r="C370" s="35">
        <v>2018</v>
      </c>
      <c r="D370" s="129">
        <v>100000</v>
      </c>
      <c r="E370" s="36">
        <v>0</v>
      </c>
      <c r="F370" s="129">
        <v>100000</v>
      </c>
      <c r="G370" s="36">
        <v>0</v>
      </c>
      <c r="H370" s="129">
        <v>100000</v>
      </c>
      <c r="I370" s="43" t="s">
        <v>171</v>
      </c>
    </row>
    <row r="371" spans="1:9" ht="51">
      <c r="A371" s="123">
        <v>93</v>
      </c>
      <c r="B371" s="112" t="s">
        <v>177</v>
      </c>
      <c r="C371" s="35">
        <v>2018</v>
      </c>
      <c r="D371" s="129">
        <v>120000</v>
      </c>
      <c r="E371" s="36">
        <v>0</v>
      </c>
      <c r="F371" s="129">
        <v>120000</v>
      </c>
      <c r="G371" s="36">
        <v>0</v>
      </c>
      <c r="H371" s="129">
        <v>120000</v>
      </c>
      <c r="I371" s="43" t="s">
        <v>171</v>
      </c>
    </row>
    <row r="372" spans="1:9" ht="61.5" customHeight="1">
      <c r="A372" s="123">
        <v>94</v>
      </c>
      <c r="B372" s="128" t="s">
        <v>178</v>
      </c>
      <c r="C372" s="35">
        <v>2018</v>
      </c>
      <c r="D372" s="129">
        <v>500000</v>
      </c>
      <c r="E372" s="36">
        <v>0</v>
      </c>
      <c r="F372" s="129">
        <v>500000</v>
      </c>
      <c r="G372" s="36">
        <v>0</v>
      </c>
      <c r="H372" s="129">
        <v>500000</v>
      </c>
      <c r="I372" s="43" t="s">
        <v>179</v>
      </c>
    </row>
    <row r="373" spans="1:9" ht="0.75" customHeight="1">
      <c r="A373" s="123"/>
      <c r="B373" s="127"/>
      <c r="C373" s="126"/>
      <c r="D373" s="6"/>
      <c r="E373" s="6"/>
      <c r="F373" s="6"/>
      <c r="G373" s="6"/>
      <c r="H373" s="6"/>
      <c r="I373" s="36"/>
    </row>
  </sheetData>
  <sheetProtection/>
  <mergeCells count="692">
    <mergeCell ref="I243:I245"/>
    <mergeCell ref="E243:E245"/>
    <mergeCell ref="F243:F245"/>
    <mergeCell ref="G243:G245"/>
    <mergeCell ref="H243:H245"/>
    <mergeCell ref="F345:F348"/>
    <mergeCell ref="E333:E336"/>
    <mergeCell ref="F317:F321"/>
    <mergeCell ref="G327:G330"/>
    <mergeCell ref="G322:G325"/>
    <mergeCell ref="G317:G321"/>
    <mergeCell ref="F337:F340"/>
    <mergeCell ref="G337:G340"/>
    <mergeCell ref="G333:G336"/>
    <mergeCell ref="F333:F336"/>
    <mergeCell ref="H307:H308"/>
    <mergeCell ref="G300:G303"/>
    <mergeCell ref="I345:I348"/>
    <mergeCell ref="H315:H316"/>
    <mergeCell ref="H317:H321"/>
    <mergeCell ref="H322:H325"/>
    <mergeCell ref="H345:H348"/>
    <mergeCell ref="H333:H336"/>
    <mergeCell ref="H337:H340"/>
    <mergeCell ref="H327:H330"/>
    <mergeCell ref="F233:F236"/>
    <mergeCell ref="H309:H312"/>
    <mergeCell ref="G293:G295"/>
    <mergeCell ref="G290:G292"/>
    <mergeCell ref="F296:F299"/>
    <mergeCell ref="H282:H285"/>
    <mergeCell ref="H266:H269"/>
    <mergeCell ref="G274:G277"/>
    <mergeCell ref="G307:G308"/>
    <mergeCell ref="H300:H303"/>
    <mergeCell ref="F282:F285"/>
    <mergeCell ref="F300:F303"/>
    <mergeCell ref="I322:I325"/>
    <mergeCell ref="I307:I308"/>
    <mergeCell ref="I309:I312"/>
    <mergeCell ref="F309:F312"/>
    <mergeCell ref="F322:F325"/>
    <mergeCell ref="F315:F316"/>
    <mergeCell ref="G309:G312"/>
    <mergeCell ref="G315:G316"/>
    <mergeCell ref="C184:C187"/>
    <mergeCell ref="H1:I1"/>
    <mergeCell ref="B5:H6"/>
    <mergeCell ref="A11:I11"/>
    <mergeCell ref="A9:I9"/>
    <mergeCell ref="A10:I10"/>
    <mergeCell ref="A7:I7"/>
    <mergeCell ref="A8:I8"/>
    <mergeCell ref="C250:C253"/>
    <mergeCell ref="C237:C242"/>
    <mergeCell ref="A12:I12"/>
    <mergeCell ref="D188:D191"/>
    <mergeCell ref="C31:C34"/>
    <mergeCell ref="I71:I74"/>
    <mergeCell ref="G188:G191"/>
    <mergeCell ref="F163:F166"/>
    <mergeCell ref="F184:F187"/>
    <mergeCell ref="I132:I134"/>
    <mergeCell ref="I192:I195"/>
    <mergeCell ref="I196:I199"/>
    <mergeCell ref="C180:C183"/>
    <mergeCell ref="C266:C269"/>
    <mergeCell ref="C219:C224"/>
    <mergeCell ref="C233:C236"/>
    <mergeCell ref="C262:C265"/>
    <mergeCell ref="C225:C228"/>
    <mergeCell ref="C229:C232"/>
    <mergeCell ref="C200:C203"/>
    <mergeCell ref="H141:H144"/>
    <mergeCell ref="H132:H134"/>
    <mergeCell ref="I180:I183"/>
    <mergeCell ref="H188:H191"/>
    <mergeCell ref="I229:I232"/>
    <mergeCell ref="H233:H236"/>
    <mergeCell ref="H184:H187"/>
    <mergeCell ref="I208:I212"/>
    <mergeCell ref="H208:H212"/>
    <mergeCell ref="H213:H216"/>
    <mergeCell ref="F293:F295"/>
    <mergeCell ref="F286:F289"/>
    <mergeCell ref="I246:I249"/>
    <mergeCell ref="H246:H249"/>
    <mergeCell ref="I237:I242"/>
    <mergeCell ref="I60:I63"/>
    <mergeCell ref="H83:H86"/>
    <mergeCell ref="I128:I131"/>
    <mergeCell ref="H153:H156"/>
    <mergeCell ref="H94:H100"/>
    <mergeCell ref="I333:I336"/>
    <mergeCell ref="F327:F330"/>
    <mergeCell ref="H128:H131"/>
    <mergeCell ref="H149:H152"/>
    <mergeCell ref="H60:H63"/>
    <mergeCell ref="D300:D303"/>
    <mergeCell ref="G282:G285"/>
    <mergeCell ref="G296:G299"/>
    <mergeCell ref="G286:G289"/>
    <mergeCell ref="F290:F292"/>
    <mergeCell ref="I337:I340"/>
    <mergeCell ref="I317:I321"/>
    <mergeCell ref="I315:I316"/>
    <mergeCell ref="I341:I344"/>
    <mergeCell ref="G341:G344"/>
    <mergeCell ref="D327:D330"/>
    <mergeCell ref="E322:E325"/>
    <mergeCell ref="E327:E330"/>
    <mergeCell ref="H341:H344"/>
    <mergeCell ref="D333:D336"/>
    <mergeCell ref="B322:B325"/>
    <mergeCell ref="B318:B321"/>
    <mergeCell ref="A322:A325"/>
    <mergeCell ref="C327:C330"/>
    <mergeCell ref="I313:I314"/>
    <mergeCell ref="H313:H314"/>
    <mergeCell ref="I327:I330"/>
    <mergeCell ref="D341:D344"/>
    <mergeCell ref="C345:C348"/>
    <mergeCell ref="C337:C340"/>
    <mergeCell ref="D345:D348"/>
    <mergeCell ref="A327:A330"/>
    <mergeCell ref="B310:B312"/>
    <mergeCell ref="C317:C321"/>
    <mergeCell ref="C309:C312"/>
    <mergeCell ref="C315:C316"/>
    <mergeCell ref="A317:A321"/>
    <mergeCell ref="A349:A352"/>
    <mergeCell ref="B350:B352"/>
    <mergeCell ref="A333:A336"/>
    <mergeCell ref="B334:B336"/>
    <mergeCell ref="A345:A348"/>
    <mergeCell ref="A337:A340"/>
    <mergeCell ref="B338:B340"/>
    <mergeCell ref="H349:H352"/>
    <mergeCell ref="G345:G348"/>
    <mergeCell ref="F341:F344"/>
    <mergeCell ref="I349:I352"/>
    <mergeCell ref="A341:A344"/>
    <mergeCell ref="B342:B344"/>
    <mergeCell ref="B345:B348"/>
    <mergeCell ref="E349:E352"/>
    <mergeCell ref="C349:C352"/>
    <mergeCell ref="E345:E348"/>
    <mergeCell ref="C322:C325"/>
    <mergeCell ref="C333:C336"/>
    <mergeCell ref="C307:C308"/>
    <mergeCell ref="D307:D308"/>
    <mergeCell ref="F349:F352"/>
    <mergeCell ref="G349:G352"/>
    <mergeCell ref="D349:D352"/>
    <mergeCell ref="E341:E344"/>
    <mergeCell ref="C341:C344"/>
    <mergeCell ref="D337:D340"/>
    <mergeCell ref="E307:E308"/>
    <mergeCell ref="F307:F308"/>
    <mergeCell ref="E337:E340"/>
    <mergeCell ref="D315:D316"/>
    <mergeCell ref="E309:E312"/>
    <mergeCell ref="D309:D312"/>
    <mergeCell ref="D317:D321"/>
    <mergeCell ref="E315:E316"/>
    <mergeCell ref="D322:D325"/>
    <mergeCell ref="E317:E321"/>
    <mergeCell ref="AV300:AV303"/>
    <mergeCell ref="H293:H295"/>
    <mergeCell ref="H296:H299"/>
    <mergeCell ref="I300:I303"/>
    <mergeCell ref="I296:I299"/>
    <mergeCell ref="I293:I295"/>
    <mergeCell ref="I290:I292"/>
    <mergeCell ref="H290:H292"/>
    <mergeCell ref="I282:I285"/>
    <mergeCell ref="H278:H281"/>
    <mergeCell ref="H286:H289"/>
    <mergeCell ref="I286:I289"/>
    <mergeCell ref="I278:I281"/>
    <mergeCell ref="I262:I265"/>
    <mergeCell ref="G250:G253"/>
    <mergeCell ref="G254:G257"/>
    <mergeCell ref="G278:G281"/>
    <mergeCell ref="G262:G265"/>
    <mergeCell ref="G258:G261"/>
    <mergeCell ref="G270:G273"/>
    <mergeCell ref="G266:G269"/>
    <mergeCell ref="I274:I277"/>
    <mergeCell ref="H274:H277"/>
    <mergeCell ref="I258:I261"/>
    <mergeCell ref="H237:H242"/>
    <mergeCell ref="I266:I269"/>
    <mergeCell ref="H270:H273"/>
    <mergeCell ref="I270:I273"/>
    <mergeCell ref="I250:I253"/>
    <mergeCell ref="H254:H257"/>
    <mergeCell ref="I254:I257"/>
    <mergeCell ref="H262:H265"/>
    <mergeCell ref="H258:H261"/>
    <mergeCell ref="H200:H203"/>
    <mergeCell ref="G225:G228"/>
    <mergeCell ref="I225:I228"/>
    <mergeCell ref="F258:F261"/>
    <mergeCell ref="H229:H232"/>
    <mergeCell ref="I233:I236"/>
    <mergeCell ref="G237:G242"/>
    <mergeCell ref="F237:F242"/>
    <mergeCell ref="H250:H253"/>
    <mergeCell ref="G233:G236"/>
    <mergeCell ref="F91:F93"/>
    <mergeCell ref="G107:G111"/>
    <mergeCell ref="H225:H228"/>
    <mergeCell ref="H219:H222"/>
    <mergeCell ref="G184:G187"/>
    <mergeCell ref="G229:G232"/>
    <mergeCell ref="G208:G212"/>
    <mergeCell ref="H192:H195"/>
    <mergeCell ref="G204:G207"/>
    <mergeCell ref="G192:G195"/>
    <mergeCell ref="D132:D134"/>
    <mergeCell ref="F124:F127"/>
    <mergeCell ref="F87:F90"/>
    <mergeCell ref="G153:G156"/>
    <mergeCell ref="F149:F152"/>
    <mergeCell ref="G115:G118"/>
    <mergeCell ref="G128:G131"/>
    <mergeCell ref="G124:G127"/>
    <mergeCell ref="G119:G123"/>
    <mergeCell ref="G149:G152"/>
    <mergeCell ref="G135:G140"/>
    <mergeCell ref="I141:I144"/>
    <mergeCell ref="I149:I152"/>
    <mergeCell ref="G141:G144"/>
    <mergeCell ref="H135:H140"/>
    <mergeCell ref="D128:D131"/>
    <mergeCell ref="G132:G134"/>
    <mergeCell ref="F132:F134"/>
    <mergeCell ref="E128:E131"/>
    <mergeCell ref="E132:E134"/>
    <mergeCell ref="C132:C134"/>
    <mergeCell ref="C135:C140"/>
    <mergeCell ref="I75:I78"/>
    <mergeCell ref="I83:I86"/>
    <mergeCell ref="I79:I82"/>
    <mergeCell ref="I87:I90"/>
    <mergeCell ref="H91:H93"/>
    <mergeCell ref="I101:I106"/>
    <mergeCell ref="F94:F100"/>
    <mergeCell ref="I124:I127"/>
    <mergeCell ref="I119:I123"/>
    <mergeCell ref="H119:H123"/>
    <mergeCell ref="I115:I118"/>
    <mergeCell ref="H115:H118"/>
    <mergeCell ref="E107:E111"/>
    <mergeCell ref="G94:G100"/>
    <mergeCell ref="F115:F118"/>
    <mergeCell ref="H107:H111"/>
    <mergeCell ref="G101:G106"/>
    <mergeCell ref="F107:F111"/>
    <mergeCell ref="I91:I93"/>
    <mergeCell ref="I94:I100"/>
    <mergeCell ref="H71:H74"/>
    <mergeCell ref="G71:G74"/>
    <mergeCell ref="G87:G90"/>
    <mergeCell ref="H79:H82"/>
    <mergeCell ref="F83:F86"/>
    <mergeCell ref="H101:H106"/>
    <mergeCell ref="F79:F82"/>
    <mergeCell ref="H75:H78"/>
    <mergeCell ref="G75:G78"/>
    <mergeCell ref="G79:G82"/>
    <mergeCell ref="H87:H90"/>
    <mergeCell ref="G91:G93"/>
    <mergeCell ref="F101:F106"/>
    <mergeCell ref="G83:G86"/>
    <mergeCell ref="H124:H127"/>
    <mergeCell ref="D115:D118"/>
    <mergeCell ref="C124:C127"/>
    <mergeCell ref="C115:C118"/>
    <mergeCell ref="E119:E123"/>
    <mergeCell ref="C119:C123"/>
    <mergeCell ref="E115:E118"/>
    <mergeCell ref="F119:F123"/>
    <mergeCell ref="D119:D123"/>
    <mergeCell ref="E124:E127"/>
    <mergeCell ref="D145:D148"/>
    <mergeCell ref="C149:C152"/>
    <mergeCell ref="C157:C162"/>
    <mergeCell ref="D153:D156"/>
    <mergeCell ref="C145:C148"/>
    <mergeCell ref="B146:B148"/>
    <mergeCell ref="B157:B160"/>
    <mergeCell ref="B149:B152"/>
    <mergeCell ref="B133:B134"/>
    <mergeCell ref="A52:A55"/>
    <mergeCell ref="B120:B123"/>
    <mergeCell ref="B163:B166"/>
    <mergeCell ref="B153:B156"/>
    <mergeCell ref="C153:C156"/>
    <mergeCell ref="A153:A156"/>
    <mergeCell ref="A157:A162"/>
    <mergeCell ref="C128:C131"/>
    <mergeCell ref="C141:C144"/>
    <mergeCell ref="C167:C170"/>
    <mergeCell ref="B167:B170"/>
    <mergeCell ref="C163:C166"/>
    <mergeCell ref="A163:A166"/>
    <mergeCell ref="B52:B55"/>
    <mergeCell ref="B136:B140"/>
    <mergeCell ref="A83:A86"/>
    <mergeCell ref="B83:B86"/>
    <mergeCell ref="B108:B111"/>
    <mergeCell ref="A132:A134"/>
    <mergeCell ref="B181:B183"/>
    <mergeCell ref="A180:A183"/>
    <mergeCell ref="B75:B78"/>
    <mergeCell ref="A75:A78"/>
    <mergeCell ref="A79:A82"/>
    <mergeCell ref="A167:A170"/>
    <mergeCell ref="B142:B144"/>
    <mergeCell ref="A141:A144"/>
    <mergeCell ref="B87:B90"/>
    <mergeCell ref="A128:A131"/>
    <mergeCell ref="A87:A90"/>
    <mergeCell ref="A115:A118"/>
    <mergeCell ref="A145:A148"/>
    <mergeCell ref="A149:A152"/>
    <mergeCell ref="A243:A245"/>
    <mergeCell ref="A184:A187"/>
    <mergeCell ref="A192:A195"/>
    <mergeCell ref="A135:A140"/>
    <mergeCell ref="A196:A199"/>
    <mergeCell ref="A200:A203"/>
    <mergeCell ref="A204:A207"/>
    <mergeCell ref="A229:A232"/>
    <mergeCell ref="B205:B207"/>
    <mergeCell ref="A258:A261"/>
    <mergeCell ref="A246:A249"/>
    <mergeCell ref="A262:A265"/>
    <mergeCell ref="A266:A269"/>
    <mergeCell ref="A237:A242"/>
    <mergeCell ref="A250:A253"/>
    <mergeCell ref="A254:A257"/>
    <mergeCell ref="A188:A191"/>
    <mergeCell ref="A225:A228"/>
    <mergeCell ref="A213:A218"/>
    <mergeCell ref="A233:A236"/>
    <mergeCell ref="A219:A224"/>
    <mergeCell ref="F262:F265"/>
    <mergeCell ref="F274:F277"/>
    <mergeCell ref="F266:F269"/>
    <mergeCell ref="D278:D281"/>
    <mergeCell ref="A274:A277"/>
    <mergeCell ref="B208:B212"/>
    <mergeCell ref="A208:A212"/>
    <mergeCell ref="B234:B236"/>
    <mergeCell ref="B213:B216"/>
    <mergeCell ref="D243:D245"/>
    <mergeCell ref="C243:C245"/>
    <mergeCell ref="B243:B245"/>
    <mergeCell ref="B275:B277"/>
    <mergeCell ref="B271:B273"/>
    <mergeCell ref="B266:B269"/>
    <mergeCell ref="B251:B253"/>
    <mergeCell ref="B258:B261"/>
    <mergeCell ref="B254:B257"/>
    <mergeCell ref="C270:C273"/>
    <mergeCell ref="C274:C277"/>
    <mergeCell ref="E246:E249"/>
    <mergeCell ref="D229:D232"/>
    <mergeCell ref="B185:B187"/>
    <mergeCell ref="D213:D216"/>
    <mergeCell ref="B188:B191"/>
    <mergeCell ref="B192:B195"/>
    <mergeCell ref="D219:D222"/>
    <mergeCell ref="B225:B228"/>
    <mergeCell ref="B230:B232"/>
    <mergeCell ref="B247:B249"/>
    <mergeCell ref="E145:E148"/>
    <mergeCell ref="D208:D212"/>
    <mergeCell ref="E153:E156"/>
    <mergeCell ref="D204:D207"/>
    <mergeCell ref="D200:D203"/>
    <mergeCell ref="D180:D183"/>
    <mergeCell ref="D149:D152"/>
    <mergeCell ref="E157:E160"/>
    <mergeCell ref="E173:E176"/>
    <mergeCell ref="D157:D160"/>
    <mergeCell ref="B94:B100"/>
    <mergeCell ref="A107:A114"/>
    <mergeCell ref="B92:B93"/>
    <mergeCell ref="B124:B127"/>
    <mergeCell ref="D124:D127"/>
    <mergeCell ref="D107:D111"/>
    <mergeCell ref="C107:C114"/>
    <mergeCell ref="D94:D100"/>
    <mergeCell ref="C83:C86"/>
    <mergeCell ref="I36:I38"/>
    <mergeCell ref="H43:H46"/>
    <mergeCell ref="E36:E38"/>
    <mergeCell ref="G36:G38"/>
    <mergeCell ref="H36:H38"/>
    <mergeCell ref="F36:F38"/>
    <mergeCell ref="I43:I46"/>
    <mergeCell ref="D36:D38"/>
    <mergeCell ref="E52:E55"/>
    <mergeCell ref="H14:H18"/>
    <mergeCell ref="I39:I42"/>
    <mergeCell ref="H39:H42"/>
    <mergeCell ref="G39:G42"/>
    <mergeCell ref="I14:I18"/>
    <mergeCell ref="G27:G30"/>
    <mergeCell ref="I31:I34"/>
    <mergeCell ref="I20:I21"/>
    <mergeCell ref="G14:G18"/>
    <mergeCell ref="G23:G24"/>
    <mergeCell ref="A47:A50"/>
    <mergeCell ref="B47:B50"/>
    <mergeCell ref="E39:E42"/>
    <mergeCell ref="A39:A42"/>
    <mergeCell ref="B44:B46"/>
    <mergeCell ref="B39:B42"/>
    <mergeCell ref="D39:D42"/>
    <mergeCell ref="A43:A46"/>
    <mergeCell ref="C39:C42"/>
    <mergeCell ref="A31:A34"/>
    <mergeCell ref="A27:A30"/>
    <mergeCell ref="H23:H24"/>
    <mergeCell ref="I23:I24"/>
    <mergeCell ref="I27:I30"/>
    <mergeCell ref="D14:D18"/>
    <mergeCell ref="A36:A38"/>
    <mergeCell ref="D23:D24"/>
    <mergeCell ref="A23:A24"/>
    <mergeCell ref="B14:B18"/>
    <mergeCell ref="A14:A18"/>
    <mergeCell ref="C14:C18"/>
    <mergeCell ref="D31:D34"/>
    <mergeCell ref="B23:B24"/>
    <mergeCell ref="F14:F18"/>
    <mergeCell ref="G31:G34"/>
    <mergeCell ref="H27:H30"/>
    <mergeCell ref="D47:D50"/>
    <mergeCell ref="F39:F42"/>
    <mergeCell ref="F27:F30"/>
    <mergeCell ref="F31:F34"/>
    <mergeCell ref="H31:H34"/>
    <mergeCell ref="E14:E18"/>
    <mergeCell ref="E31:E34"/>
    <mergeCell ref="F23:F24"/>
    <mergeCell ref="D27:D30"/>
    <mergeCell ref="B37:B38"/>
    <mergeCell ref="C27:C30"/>
    <mergeCell ref="C36:C38"/>
    <mergeCell ref="B28:B30"/>
    <mergeCell ref="B31:B34"/>
    <mergeCell ref="E27:E30"/>
    <mergeCell ref="E23:E24"/>
    <mergeCell ref="C43:C46"/>
    <mergeCell ref="F43:F46"/>
    <mergeCell ref="D52:D55"/>
    <mergeCell ref="E47:E50"/>
    <mergeCell ref="C47:C50"/>
    <mergeCell ref="E43:E46"/>
    <mergeCell ref="H56:H59"/>
    <mergeCell ref="F64:F67"/>
    <mergeCell ref="G64:G67"/>
    <mergeCell ref="G60:G63"/>
    <mergeCell ref="F60:F63"/>
    <mergeCell ref="C52:C55"/>
    <mergeCell ref="H64:H67"/>
    <mergeCell ref="G43:G46"/>
    <mergeCell ref="D75:D78"/>
    <mergeCell ref="F75:F78"/>
    <mergeCell ref="D60:D63"/>
    <mergeCell ref="E60:E63"/>
    <mergeCell ref="E64:E67"/>
    <mergeCell ref="D64:D67"/>
    <mergeCell ref="E71:E74"/>
    <mergeCell ref="G56:G59"/>
    <mergeCell ref="I56:I59"/>
    <mergeCell ref="F47:F50"/>
    <mergeCell ref="G47:G50"/>
    <mergeCell ref="I47:I50"/>
    <mergeCell ref="F52:F55"/>
    <mergeCell ref="I52:I55"/>
    <mergeCell ref="F56:F59"/>
    <mergeCell ref="H47:H50"/>
    <mergeCell ref="G52:G55"/>
    <mergeCell ref="H52:H55"/>
    <mergeCell ref="E135:E140"/>
    <mergeCell ref="A101:A106"/>
    <mergeCell ref="A91:A93"/>
    <mergeCell ref="C94:C100"/>
    <mergeCell ref="C101:C106"/>
    <mergeCell ref="A119:A123"/>
    <mergeCell ref="D91:D93"/>
    <mergeCell ref="A94:A100"/>
    <mergeCell ref="B128:B131"/>
    <mergeCell ref="A124:A127"/>
    <mergeCell ref="C64:C69"/>
    <mergeCell ref="B72:B74"/>
    <mergeCell ref="A56:A59"/>
    <mergeCell ref="B56:B59"/>
    <mergeCell ref="C56:C59"/>
    <mergeCell ref="A60:A63"/>
    <mergeCell ref="C60:C63"/>
    <mergeCell ref="A64:A69"/>
    <mergeCell ref="A71:A74"/>
    <mergeCell ref="A309:A312"/>
    <mergeCell ref="A293:A295"/>
    <mergeCell ref="B291:B292"/>
    <mergeCell ref="B293:B295"/>
    <mergeCell ref="B296:B299"/>
    <mergeCell ref="A305:A306"/>
    <mergeCell ref="A296:A299"/>
    <mergeCell ref="A300:A303"/>
    <mergeCell ref="A290:A292"/>
    <mergeCell ref="D246:D249"/>
    <mergeCell ref="D237:D242"/>
    <mergeCell ref="B237:B242"/>
    <mergeCell ref="C246:C249"/>
    <mergeCell ref="F180:F183"/>
    <mergeCell ref="E180:E183"/>
    <mergeCell ref="F208:F212"/>
    <mergeCell ref="E192:E195"/>
    <mergeCell ref="F200:F203"/>
    <mergeCell ref="F192:F195"/>
    <mergeCell ref="B219:B222"/>
    <mergeCell ref="C258:C261"/>
    <mergeCell ref="A286:A289"/>
    <mergeCell ref="B287:B289"/>
    <mergeCell ref="B282:B285"/>
    <mergeCell ref="B278:B281"/>
    <mergeCell ref="A282:A285"/>
    <mergeCell ref="A278:A281"/>
    <mergeCell ref="B262:B265"/>
    <mergeCell ref="A270:A273"/>
    <mergeCell ref="B201:B203"/>
    <mergeCell ref="B13:H13"/>
    <mergeCell ref="B115:B118"/>
    <mergeCell ref="B101:B106"/>
    <mergeCell ref="B61:B63"/>
    <mergeCell ref="C91:C93"/>
    <mergeCell ref="D56:D59"/>
    <mergeCell ref="B80:B82"/>
    <mergeCell ref="E56:E59"/>
    <mergeCell ref="D43:D46"/>
    <mergeCell ref="C188:C191"/>
    <mergeCell ref="C192:C195"/>
    <mergeCell ref="C196:C199"/>
    <mergeCell ref="F145:F148"/>
    <mergeCell ref="F188:F191"/>
    <mergeCell ref="E188:E191"/>
    <mergeCell ref="E184:E187"/>
    <mergeCell ref="D184:D187"/>
    <mergeCell ref="D192:D195"/>
    <mergeCell ref="E149:E152"/>
    <mergeCell ref="C204:C207"/>
    <mergeCell ref="C208:C212"/>
    <mergeCell ref="C213:C218"/>
    <mergeCell ref="F128:F131"/>
    <mergeCell ref="F157:F160"/>
    <mergeCell ref="F153:F156"/>
    <mergeCell ref="D167:D170"/>
    <mergeCell ref="E167:E170"/>
    <mergeCell ref="F141:F144"/>
    <mergeCell ref="F135:F140"/>
    <mergeCell ref="D135:D140"/>
    <mergeCell ref="D141:D144"/>
    <mergeCell ref="D163:D166"/>
    <mergeCell ref="H157:H160"/>
    <mergeCell ref="I153:I156"/>
    <mergeCell ref="I135:I140"/>
    <mergeCell ref="G145:G148"/>
    <mergeCell ref="I145:I148"/>
    <mergeCell ref="H145:H148"/>
    <mergeCell ref="E141:E144"/>
    <mergeCell ref="I163:I166"/>
    <mergeCell ref="G163:G166"/>
    <mergeCell ref="E163:E166"/>
    <mergeCell ref="I157:I162"/>
    <mergeCell ref="H163:H166"/>
    <mergeCell ref="G157:G160"/>
    <mergeCell ref="G167:G170"/>
    <mergeCell ref="F167:F170"/>
    <mergeCell ref="I188:I191"/>
    <mergeCell ref="H180:H183"/>
    <mergeCell ref="G180:G183"/>
    <mergeCell ref="I177:I179"/>
    <mergeCell ref="I173:I176"/>
    <mergeCell ref="H173:H176"/>
    <mergeCell ref="H167:H170"/>
    <mergeCell ref="I167:I170"/>
    <mergeCell ref="G219:G222"/>
    <mergeCell ref="E229:E232"/>
    <mergeCell ref="F229:F232"/>
    <mergeCell ref="E225:E228"/>
    <mergeCell ref="F225:F228"/>
    <mergeCell ref="G173:G176"/>
    <mergeCell ref="E200:E203"/>
    <mergeCell ref="E204:E207"/>
    <mergeCell ref="I184:I187"/>
    <mergeCell ref="G213:G216"/>
    <mergeCell ref="F219:F222"/>
    <mergeCell ref="H204:H207"/>
    <mergeCell ref="F204:F207"/>
    <mergeCell ref="I200:I203"/>
    <mergeCell ref="G200:G203"/>
    <mergeCell ref="F213:F216"/>
    <mergeCell ref="I219:I224"/>
    <mergeCell ref="I204:I207"/>
    <mergeCell ref="E213:E216"/>
    <mergeCell ref="E208:E212"/>
    <mergeCell ref="D258:D261"/>
    <mergeCell ref="D254:D257"/>
    <mergeCell ref="D250:D253"/>
    <mergeCell ref="E250:E253"/>
    <mergeCell ref="E237:E242"/>
    <mergeCell ref="D233:D236"/>
    <mergeCell ref="E233:E236"/>
    <mergeCell ref="E254:E257"/>
    <mergeCell ref="C254:C257"/>
    <mergeCell ref="D286:D289"/>
    <mergeCell ref="D282:D285"/>
    <mergeCell ref="E282:E285"/>
    <mergeCell ref="D262:D265"/>
    <mergeCell ref="E270:E273"/>
    <mergeCell ref="E278:E281"/>
    <mergeCell ref="D270:D273"/>
    <mergeCell ref="D274:D277"/>
    <mergeCell ref="D266:D269"/>
    <mergeCell ref="G246:G249"/>
    <mergeCell ref="C286:C289"/>
    <mergeCell ref="E266:E269"/>
    <mergeCell ref="E262:E265"/>
    <mergeCell ref="F250:F253"/>
    <mergeCell ref="E274:E277"/>
    <mergeCell ref="E258:E261"/>
    <mergeCell ref="F270:F273"/>
    <mergeCell ref="C282:C285"/>
    <mergeCell ref="E286:E289"/>
    <mergeCell ref="H2:I2"/>
    <mergeCell ref="H3:I3"/>
    <mergeCell ref="B4:I4"/>
    <mergeCell ref="C278:C281"/>
    <mergeCell ref="I64:I69"/>
    <mergeCell ref="B65:B67"/>
    <mergeCell ref="I213:I218"/>
    <mergeCell ref="F278:F281"/>
    <mergeCell ref="F246:F249"/>
    <mergeCell ref="F254:F257"/>
    <mergeCell ref="E293:E295"/>
    <mergeCell ref="B300:B303"/>
    <mergeCell ref="C300:C303"/>
    <mergeCell ref="D296:D299"/>
    <mergeCell ref="E296:E299"/>
    <mergeCell ref="E300:E303"/>
    <mergeCell ref="C296:C299"/>
    <mergeCell ref="C293:C295"/>
    <mergeCell ref="D293:D295"/>
    <mergeCell ref="A177:A179"/>
    <mergeCell ref="B173:B176"/>
    <mergeCell ref="A173:A176"/>
    <mergeCell ref="C177:C179"/>
    <mergeCell ref="C173:C176"/>
    <mergeCell ref="E290:E292"/>
    <mergeCell ref="C290:C292"/>
    <mergeCell ref="D290:D292"/>
    <mergeCell ref="D225:D228"/>
    <mergeCell ref="E219:E222"/>
    <mergeCell ref="C87:C90"/>
    <mergeCell ref="F71:F74"/>
    <mergeCell ref="C71:C74"/>
    <mergeCell ref="D173:D176"/>
    <mergeCell ref="F173:F176"/>
    <mergeCell ref="E79:E82"/>
    <mergeCell ref="C75:C78"/>
    <mergeCell ref="C79:C82"/>
    <mergeCell ref="E75:E78"/>
    <mergeCell ref="D101:D106"/>
    <mergeCell ref="I107:I114"/>
    <mergeCell ref="D71:D74"/>
    <mergeCell ref="E83:E86"/>
    <mergeCell ref="E87:E90"/>
    <mergeCell ref="D87:D90"/>
    <mergeCell ref="D83:D86"/>
    <mergeCell ref="E94:E100"/>
    <mergeCell ref="E91:E93"/>
    <mergeCell ref="E101:E106"/>
    <mergeCell ref="D79:D82"/>
  </mergeCells>
  <printOptions/>
  <pageMargins left="0.45" right="0.45" top="0.5" bottom="0.5" header="0.3" footer="0.3"/>
  <pageSetup horizontalDpi="600" verticalDpi="600" orientation="landscape" paperSize="9" scale="84" r:id="rId1"/>
  <headerFooter alignWithMargins="0">
    <oddFooter>&amp;C&amp;P&amp;RProgramul  2018</oddFooter>
  </headerFooter>
  <rowBreaks count="13" manualBreakCount="13">
    <brk id="12" max="255" man="1"/>
    <brk id="42" max="255" man="1"/>
    <brk id="74" max="47" man="1"/>
    <brk id="106" max="255" man="1"/>
    <brk id="140" max="255" man="1"/>
    <brk id="170" max="47" man="1"/>
    <brk id="187" max="47" man="1"/>
    <brk id="212" max="255" man="1"/>
    <brk id="245" max="255" man="1"/>
    <brk id="277" max="255" man="1"/>
    <brk id="303" max="255" man="1"/>
    <brk id="325" max="47" man="1"/>
    <brk id="352" max="47" man="1"/>
  </rowBreaks>
</worksheet>
</file>

<file path=xl/worksheets/sheet2.xml><?xml version="1.0" encoding="utf-8"?>
<worksheet xmlns="http://schemas.openxmlformats.org/spreadsheetml/2006/main" xmlns:r="http://schemas.openxmlformats.org/officeDocument/2006/relationships">
  <dimension ref="A1:AX20"/>
  <sheetViews>
    <sheetView zoomScale="85" zoomScaleNormal="85" zoomScalePageLayoutView="0" workbookViewId="0" topLeftCell="A1">
      <selection activeCell="F10" sqref="F10:F12"/>
    </sheetView>
  </sheetViews>
  <sheetFormatPr defaultColWidth="9.00390625" defaultRowHeight="12.75"/>
  <cols>
    <col min="1" max="1" width="5.75390625" style="0" customWidth="1"/>
    <col min="2" max="2" width="39.875" style="0" customWidth="1"/>
    <col min="3" max="3" width="8.125" style="0" customWidth="1"/>
    <col min="4" max="4" width="12.25390625" style="0" customWidth="1"/>
    <col min="5" max="5" width="11.625" style="0" customWidth="1"/>
    <col min="6" max="6" width="12.375" style="0" customWidth="1"/>
    <col min="7" max="7" width="11.00390625" style="0" customWidth="1"/>
    <col min="8" max="8" width="10.00390625" style="0" customWidth="1"/>
    <col min="9" max="9" width="18.625" style="0" customWidth="1"/>
  </cols>
  <sheetData>
    <row r="1" spans="1:10" s="2" customFormat="1" ht="15.75" customHeight="1">
      <c r="A1" s="233"/>
      <c r="B1" s="12"/>
      <c r="C1" s="230"/>
      <c r="D1" s="232"/>
      <c r="E1" s="232"/>
      <c r="F1" s="232"/>
      <c r="G1" s="232"/>
      <c r="H1" s="232"/>
      <c r="I1" s="230"/>
      <c r="J1" s="3"/>
    </row>
    <row r="2" spans="1:10" s="2" customFormat="1" ht="15.75" customHeight="1">
      <c r="A2" s="233"/>
      <c r="B2" s="234"/>
      <c r="C2" s="230"/>
      <c r="D2" s="232"/>
      <c r="E2" s="232"/>
      <c r="F2" s="232"/>
      <c r="G2" s="232"/>
      <c r="H2" s="232"/>
      <c r="I2" s="231"/>
      <c r="J2" s="3"/>
    </row>
    <row r="3" spans="1:10" s="2" customFormat="1" ht="51" customHeight="1">
      <c r="A3" s="233"/>
      <c r="B3" s="234"/>
      <c r="C3" s="230"/>
      <c r="D3" s="232"/>
      <c r="E3" s="232"/>
      <c r="F3" s="232"/>
      <c r="G3" s="232"/>
      <c r="H3" s="232"/>
      <c r="I3" s="231"/>
      <c r="J3" s="3"/>
    </row>
    <row r="4" spans="1:10" s="2" customFormat="1" ht="15.75">
      <c r="A4" s="233"/>
      <c r="B4" s="234"/>
      <c r="C4" s="230"/>
      <c r="D4" s="232"/>
      <c r="E4" s="232"/>
      <c r="F4" s="232"/>
      <c r="G4" s="232"/>
      <c r="H4" s="232"/>
      <c r="I4" s="230"/>
      <c r="J4" s="3"/>
    </row>
    <row r="5" spans="1:10" s="2" customFormat="1" ht="32.25" customHeight="1">
      <c r="A5" s="233"/>
      <c r="B5" s="234"/>
      <c r="C5" s="230"/>
      <c r="D5" s="232"/>
      <c r="E5" s="232"/>
      <c r="F5" s="232"/>
      <c r="G5" s="232"/>
      <c r="H5" s="232"/>
      <c r="I5" s="231"/>
      <c r="J5" s="3"/>
    </row>
    <row r="6" spans="1:10" s="2" customFormat="1" ht="15.75" customHeight="1">
      <c r="A6" s="233"/>
      <c r="B6" s="234"/>
      <c r="C6" s="230"/>
      <c r="D6" s="232"/>
      <c r="E6" s="232"/>
      <c r="F6" s="232"/>
      <c r="G6" s="232"/>
      <c r="H6" s="232"/>
      <c r="I6" s="230"/>
      <c r="J6" s="3"/>
    </row>
    <row r="7" spans="1:10" s="2" customFormat="1" ht="14.25" customHeight="1">
      <c r="A7" s="233"/>
      <c r="B7" s="234"/>
      <c r="C7" s="230"/>
      <c r="D7" s="232"/>
      <c r="E7" s="232"/>
      <c r="F7" s="232"/>
      <c r="G7" s="232"/>
      <c r="H7" s="232"/>
      <c r="I7" s="231"/>
      <c r="J7" s="3"/>
    </row>
    <row r="8" spans="1:10" s="2" customFormat="1" ht="15.75" customHeight="1">
      <c r="A8" s="233"/>
      <c r="B8" s="234"/>
      <c r="C8" s="230"/>
      <c r="D8" s="232"/>
      <c r="E8" s="232"/>
      <c r="F8" s="232"/>
      <c r="G8" s="232"/>
      <c r="H8" s="232"/>
      <c r="I8" s="231"/>
      <c r="J8" s="3"/>
    </row>
    <row r="9" spans="1:10" s="2" customFormat="1" ht="32.25" customHeight="1">
      <c r="A9" s="233"/>
      <c r="B9" s="234"/>
      <c r="C9" s="230"/>
      <c r="D9" s="232"/>
      <c r="E9" s="232"/>
      <c r="F9" s="232"/>
      <c r="G9" s="232"/>
      <c r="H9" s="232"/>
      <c r="I9" s="231"/>
      <c r="J9" s="3"/>
    </row>
    <row r="10" spans="1:50" s="2" customFormat="1" ht="15.75" customHeight="1">
      <c r="A10" s="233"/>
      <c r="B10" s="234"/>
      <c r="C10" s="230"/>
      <c r="D10" s="232"/>
      <c r="E10" s="232"/>
      <c r="F10" s="232"/>
      <c r="G10" s="232"/>
      <c r="H10" s="232"/>
      <c r="I10" s="230"/>
      <c r="J10" s="3"/>
      <c r="AX10" s="235"/>
    </row>
    <row r="11" spans="1:50" s="2" customFormat="1" ht="15.75" customHeight="1">
      <c r="A11" s="233"/>
      <c r="B11" s="234"/>
      <c r="C11" s="230"/>
      <c r="D11" s="232"/>
      <c r="E11" s="232"/>
      <c r="F11" s="232"/>
      <c r="G11" s="232"/>
      <c r="H11" s="232"/>
      <c r="I11" s="231"/>
      <c r="J11" s="3"/>
      <c r="AX11" s="235"/>
    </row>
    <row r="12" spans="1:50" s="2" customFormat="1" ht="36" customHeight="1">
      <c r="A12" s="233"/>
      <c r="B12" s="234"/>
      <c r="C12" s="230"/>
      <c r="D12" s="232"/>
      <c r="E12" s="232"/>
      <c r="F12" s="232"/>
      <c r="G12" s="232"/>
      <c r="H12" s="232"/>
      <c r="I12" s="231"/>
      <c r="J12" s="3"/>
      <c r="AX12" s="235"/>
    </row>
    <row r="13" spans="1:10" s="2" customFormat="1" ht="15.75" customHeight="1">
      <c r="A13" s="233"/>
      <c r="B13" s="12"/>
      <c r="C13" s="230"/>
      <c r="D13" s="232"/>
      <c r="E13" s="232"/>
      <c r="F13" s="232"/>
      <c r="G13" s="232"/>
      <c r="H13" s="232"/>
      <c r="I13" s="230"/>
      <c r="J13" s="3"/>
    </row>
    <row r="14" spans="1:10" s="2" customFormat="1" ht="15.75" customHeight="1">
      <c r="A14" s="233"/>
      <c r="B14" s="234"/>
      <c r="C14" s="231"/>
      <c r="D14" s="232"/>
      <c r="E14" s="232"/>
      <c r="F14" s="232"/>
      <c r="G14" s="232"/>
      <c r="H14" s="232"/>
      <c r="I14" s="231"/>
      <c r="J14" s="3"/>
    </row>
    <row r="15" spans="1:10" s="2" customFormat="1" ht="15.75" customHeight="1">
      <c r="A15" s="233"/>
      <c r="B15" s="234"/>
      <c r="C15" s="231"/>
      <c r="D15" s="232"/>
      <c r="E15" s="232"/>
      <c r="F15" s="232"/>
      <c r="G15" s="232"/>
      <c r="H15" s="232"/>
      <c r="I15" s="231"/>
      <c r="J15" s="3"/>
    </row>
    <row r="16" spans="1:10" s="2" customFormat="1" ht="27.75" customHeight="1">
      <c r="A16" s="233"/>
      <c r="B16" s="234"/>
      <c r="C16" s="231"/>
      <c r="D16" s="232"/>
      <c r="E16" s="232"/>
      <c r="F16" s="232"/>
      <c r="G16" s="232"/>
      <c r="H16" s="232"/>
      <c r="I16" s="231"/>
      <c r="J16" s="3"/>
    </row>
    <row r="17" spans="2:10" ht="12.75">
      <c r="B17" s="13"/>
      <c r="C17" s="13"/>
      <c r="D17" s="13"/>
      <c r="E17" s="13"/>
      <c r="F17" s="13"/>
      <c r="G17" s="13"/>
      <c r="H17" s="13"/>
      <c r="I17" s="13"/>
      <c r="J17" s="13"/>
    </row>
    <row r="18" spans="2:10" ht="12.75">
      <c r="B18" s="13"/>
      <c r="C18" s="13"/>
      <c r="D18" s="13"/>
      <c r="E18" s="13"/>
      <c r="F18" s="13"/>
      <c r="G18" s="13"/>
      <c r="H18" s="13"/>
      <c r="I18" s="13"/>
      <c r="J18" s="13"/>
    </row>
    <row r="19" spans="2:10" ht="12.75">
      <c r="B19" s="13"/>
      <c r="C19" s="13"/>
      <c r="D19" s="13"/>
      <c r="E19" s="13"/>
      <c r="F19" s="13"/>
      <c r="G19" s="13"/>
      <c r="H19" s="13"/>
      <c r="I19" s="13"/>
      <c r="J19" s="13"/>
    </row>
    <row r="20" spans="2:10" ht="12.75">
      <c r="B20" s="13"/>
      <c r="C20" s="13"/>
      <c r="D20" s="13"/>
      <c r="E20" s="13"/>
      <c r="F20" s="13"/>
      <c r="G20" s="13"/>
      <c r="H20" s="13"/>
      <c r="I20" s="13"/>
      <c r="J20" s="13"/>
    </row>
  </sheetData>
  <sheetProtection/>
  <mergeCells count="46">
    <mergeCell ref="AX10:AX12"/>
    <mergeCell ref="A13:A16"/>
    <mergeCell ref="C13:C16"/>
    <mergeCell ref="D13:D16"/>
    <mergeCell ref="E13:E16"/>
    <mergeCell ref="F13:F16"/>
    <mergeCell ref="G13:G16"/>
    <mergeCell ref="H13:H16"/>
    <mergeCell ref="A10:A12"/>
    <mergeCell ref="B10:B12"/>
    <mergeCell ref="B14:B16"/>
    <mergeCell ref="I10:I12"/>
    <mergeCell ref="I13:I16"/>
    <mergeCell ref="E10:E12"/>
    <mergeCell ref="F10:F12"/>
    <mergeCell ref="G10:G12"/>
    <mergeCell ref="H10:H12"/>
    <mergeCell ref="A1:A3"/>
    <mergeCell ref="A4:A5"/>
    <mergeCell ref="C10:C12"/>
    <mergeCell ref="D10:D12"/>
    <mergeCell ref="A6:A9"/>
    <mergeCell ref="B6:B9"/>
    <mergeCell ref="B4:B5"/>
    <mergeCell ref="C4:C5"/>
    <mergeCell ref="D4:D5"/>
    <mergeCell ref="B2:B3"/>
    <mergeCell ref="F1:F3"/>
    <mergeCell ref="C6:C9"/>
    <mergeCell ref="D6:D9"/>
    <mergeCell ref="E6:E9"/>
    <mergeCell ref="C1:C3"/>
    <mergeCell ref="D1:D3"/>
    <mergeCell ref="E1:E3"/>
    <mergeCell ref="E4:E5"/>
    <mergeCell ref="F4:F5"/>
    <mergeCell ref="F6:F9"/>
    <mergeCell ref="I1:I3"/>
    <mergeCell ref="H1:H3"/>
    <mergeCell ref="G1:G3"/>
    <mergeCell ref="I6:I9"/>
    <mergeCell ref="H4:H5"/>
    <mergeCell ref="I4:I5"/>
    <mergeCell ref="H6:H9"/>
    <mergeCell ref="G4:G5"/>
    <mergeCell ref="G6:G9"/>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VGorita</cp:lastModifiedBy>
  <cp:lastPrinted>2018-02-02T13:26:13Z</cp:lastPrinted>
  <dcterms:created xsi:type="dcterms:W3CDTF">2008-08-13T09:21:55Z</dcterms:created>
  <dcterms:modified xsi:type="dcterms:W3CDTF">2018-03-12T14:59:13Z</dcterms:modified>
  <cp:category/>
  <cp:version/>
  <cp:contentType/>
  <cp:contentStatus/>
</cp:coreProperties>
</file>